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P:\DSQ_270A\PH4\Références\Tableau composantes E1-E26\"/>
    </mc:Choice>
  </mc:AlternateContent>
  <xr:revisionPtr revIDLastSave="0" documentId="13_ncr:1_{B3165B7D-D177-4568-A4A9-AE0F667F9A6C}" xr6:coauthVersionLast="47" xr6:coauthVersionMax="47" xr10:uidLastSave="{00000000-0000-0000-0000-000000000000}"/>
  <bookViews>
    <workbookView xWindow="-120" yWindow="-120" windowWidth="24240" windowHeight="13020" tabRatio="834" activeTab="1" xr2:uid="{00000000-000D-0000-FFFF-FFFF00000000}"/>
  </bookViews>
  <sheets>
    <sheet name="Légende" sheetId="7" r:id="rId1"/>
    <sheet name="QIRI PCM" sheetId="12" r:id="rId2"/>
    <sheet name="QPRI PCM" sheetId="4" r:id="rId3"/>
    <sheet name="QAAM" sheetId="2" r:id="rId4"/>
    <sheet name="QAAP" sheetId="5" r:id="rId5"/>
    <sheet name="QAAF" sheetId="6" r:id="rId6"/>
    <sheet name="QPAE_QIE_QELJ" sheetId="8" r:id="rId7"/>
    <sheet name="QAAENS" sheetId="10" r:id="rId8"/>
    <sheet name="Tâches avec enfant cible" sheetId="11" r:id="rId9"/>
    <sheet name="IMF QCI" sheetId="9" r:id="rId10"/>
  </sheets>
  <definedNames>
    <definedName name="_xlnm._FilterDatabase" localSheetId="9" hidden="1">'IMF QCI'!$A$5:$U$24</definedName>
    <definedName name="_xlnm._FilterDatabase" localSheetId="7" hidden="1">QAAENS!$A$4:$P$28</definedName>
    <definedName name="_xlnm._FilterDatabase" localSheetId="5" hidden="1">QAAF!$A$4:$U$94</definedName>
    <definedName name="_xlnm._FilterDatabase" localSheetId="3" hidden="1">QAAM!$A$4:$S$73</definedName>
    <definedName name="_xlnm._FilterDatabase" localSheetId="4" hidden="1">QAAP!$A$4:$R$68</definedName>
    <definedName name="_xlnm._FilterDatabase" localSheetId="1" hidden="1">'QIRI PCM'!$A$47:$S$116</definedName>
    <definedName name="_xlnm._FilterDatabase" localSheetId="6" hidden="1">QPAE_QIE_QELJ!$A$4:$Z$5</definedName>
    <definedName name="_xlnm._FilterDatabase" localSheetId="8" hidden="1">'Tâches avec enfant cible'!$A$4:$M$32</definedName>
    <definedName name="_xlnm.Print_Titles" localSheetId="0">Légende!$2:$2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0" i="8" l="1"/>
  <c r="G93" i="6"/>
  <c r="G92" i="6"/>
  <c r="G91" i="6"/>
  <c r="I93" i="6"/>
  <c r="I92" i="6"/>
  <c r="I91" i="6"/>
  <c r="I94" i="6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E45" i="12"/>
  <c r="K29" i="10"/>
  <c r="L29" i="10"/>
  <c r="M29" i="10"/>
  <c r="N29" i="10"/>
  <c r="O29" i="10"/>
  <c r="J29" i="10"/>
  <c r="Y190" i="8"/>
  <c r="X190" i="8"/>
  <c r="W190" i="8"/>
  <c r="F25" i="4"/>
  <c r="G25" i="4"/>
  <c r="H25" i="4"/>
  <c r="I25" i="4"/>
  <c r="D25" i="4"/>
  <c r="E25" i="4"/>
  <c r="V190" i="8" l="1"/>
  <c r="F74" i="2" l="1"/>
  <c r="K116" i="12"/>
  <c r="F11" i="12"/>
  <c r="E11" i="12"/>
  <c r="R141" i="8" l="1"/>
  <c r="R140" i="8"/>
  <c r="T190" i="8"/>
  <c r="D190" i="8"/>
  <c r="E190" i="8"/>
  <c r="F190" i="8"/>
  <c r="G190" i="8"/>
  <c r="N190" i="8"/>
  <c r="O190" i="8"/>
  <c r="P190" i="8"/>
  <c r="Q190" i="8"/>
  <c r="U190" i="8"/>
  <c r="O116" i="12"/>
  <c r="O11" i="12"/>
  <c r="I109" i="12"/>
  <c r="I116" i="12" s="1"/>
  <c r="H26" i="4" s="1"/>
  <c r="H27" i="4" s="1"/>
  <c r="H109" i="12"/>
  <c r="H116" i="12" s="1"/>
  <c r="G26" i="4" s="1"/>
  <c r="G27" i="4" s="1"/>
  <c r="G116" i="12"/>
  <c r="F26" i="4" s="1"/>
  <c r="F27" i="4" s="1"/>
  <c r="F116" i="12"/>
  <c r="E26" i="4" s="1"/>
  <c r="E27" i="4" s="1"/>
  <c r="O25" i="9"/>
  <c r="D25" i="9"/>
  <c r="M116" i="12"/>
  <c r="P116" i="12"/>
  <c r="N25" i="9"/>
  <c r="M25" i="9"/>
  <c r="L25" i="9"/>
  <c r="K25" i="9"/>
  <c r="J25" i="9"/>
  <c r="I25" i="9"/>
  <c r="H25" i="9"/>
  <c r="G25" i="9"/>
  <c r="J116" i="12"/>
  <c r="I26" i="4" s="1"/>
  <c r="I27" i="4" s="1"/>
  <c r="L116" i="12"/>
  <c r="N116" i="12"/>
  <c r="Q116" i="12"/>
  <c r="R116" i="12"/>
  <c r="S116" i="12"/>
  <c r="E116" i="12"/>
  <c r="D26" i="4" s="1"/>
  <c r="H190" i="8"/>
  <c r="I190" i="8"/>
  <c r="J190" i="8"/>
  <c r="K190" i="8"/>
  <c r="L190" i="8"/>
  <c r="M190" i="8"/>
  <c r="S190" i="8"/>
  <c r="S11" i="12"/>
  <c r="R11" i="12"/>
  <c r="Q11" i="12"/>
  <c r="P11" i="12"/>
  <c r="N11" i="12"/>
  <c r="M11" i="12"/>
  <c r="L11" i="12"/>
  <c r="K11" i="12"/>
  <c r="J11" i="12"/>
  <c r="I11" i="12"/>
  <c r="H11" i="12"/>
  <c r="G11" i="12"/>
  <c r="E69" i="5"/>
  <c r="F69" i="5"/>
  <c r="G69" i="5"/>
  <c r="H69" i="5"/>
  <c r="I69" i="5"/>
  <c r="J69" i="5"/>
  <c r="K69" i="5"/>
  <c r="L69" i="5"/>
  <c r="M69" i="5"/>
  <c r="N69" i="5"/>
  <c r="O69" i="5"/>
  <c r="D69" i="5"/>
  <c r="G74" i="2"/>
  <c r="H74" i="2"/>
  <c r="I74" i="2"/>
  <c r="J74" i="2"/>
  <c r="K74" i="2"/>
  <c r="L74" i="2"/>
  <c r="M74" i="2"/>
  <c r="N74" i="2"/>
  <c r="O74" i="2"/>
  <c r="P74" i="2"/>
  <c r="Q74" i="2"/>
  <c r="R74" i="2"/>
  <c r="E74" i="2"/>
  <c r="R190" i="8" l="1"/>
  <c r="D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Édouard Boutin</author>
  </authors>
  <commentList>
    <comment ref="W152" authorId="0" shapeId="0" xr:uid="{DB19F014-2026-4C8D-AC37-D6A7CAB34F68}">
      <text>
        <r>
          <rPr>
            <b/>
            <sz val="9"/>
            <color indexed="81"/>
            <rFont val="Tahoma"/>
            <family val="2"/>
          </rPr>
          <t>Édouard Boutin:</t>
        </r>
        <r>
          <rPr>
            <sz val="9"/>
            <color indexed="81"/>
            <rFont val="Tahoma"/>
            <family val="2"/>
          </rPr>
          <t xml:space="preserve">
ces trois composantes (TRV_Q41 à Q43) ont trait aux questions sur la COVID-19 en milieu de travail.</t>
        </r>
      </text>
    </comment>
  </commentList>
</comments>
</file>

<file path=xl/sharedStrings.xml><?xml version="1.0" encoding="utf-8"?>
<sst xmlns="http://schemas.openxmlformats.org/spreadsheetml/2006/main" count="2543" uniqueCount="838">
  <si>
    <t>Bonheur</t>
  </si>
  <si>
    <t>Sentiment de contrôle sur sa vie</t>
  </si>
  <si>
    <t>Plus haut niveau de scolarité souhaité</t>
  </si>
  <si>
    <t>Parcours scolaire</t>
  </si>
  <si>
    <t>Insécurité alimentaire</t>
  </si>
  <si>
    <t>Estime de soi</t>
  </si>
  <si>
    <t>Anxiété</t>
  </si>
  <si>
    <t>Sommeil</t>
  </si>
  <si>
    <t>Activités de loisirs et récréatives</t>
  </si>
  <si>
    <t>Satisfaction du réseau (amis)</t>
  </si>
  <si>
    <t>Soutien social</t>
  </si>
  <si>
    <t>SECTION</t>
  </si>
  <si>
    <t>E1-1998</t>
  </si>
  <si>
    <t>5 mois</t>
  </si>
  <si>
    <t>E2-1999</t>
  </si>
  <si>
    <t>17 mois</t>
  </si>
  <si>
    <t>E3-2000</t>
  </si>
  <si>
    <t>29 mois</t>
  </si>
  <si>
    <t>E4-2001</t>
  </si>
  <si>
    <t>41 mois</t>
  </si>
  <si>
    <t>E5-2002</t>
  </si>
  <si>
    <t>E6-2003</t>
  </si>
  <si>
    <t>E7-2004</t>
  </si>
  <si>
    <t>E8-2005</t>
  </si>
  <si>
    <t>E9-2006</t>
  </si>
  <si>
    <t>E13-2010</t>
  </si>
  <si>
    <t>Total</t>
  </si>
  <si>
    <t>-</t>
  </si>
  <si>
    <t>(mesures directes)</t>
  </si>
  <si>
    <t>QPRI – Questionnaire papier rempli par l’intervieweur (répondant : PCM)</t>
  </si>
  <si>
    <t>Perception situation socio-économique</t>
  </si>
  <si>
    <t>Échelle manque d’argent</t>
  </si>
  <si>
    <t>Prob. santé aigus</t>
  </si>
  <si>
    <t>Soutien grand-parent</t>
  </si>
  <si>
    <t>QAAM – Questionnaire autoadministré de la mère (répondant : mère biologique ou conjointe du père)</t>
  </si>
  <si>
    <t>Grossesses</t>
  </si>
  <si>
    <t>Loisirs</t>
  </si>
  <si>
    <t>Vie quotidienne</t>
  </si>
  <si>
    <t>Bien être</t>
  </si>
  <si>
    <t>Relation avec conjoint</t>
  </si>
  <si>
    <t>Soutien conjoint</t>
  </si>
  <si>
    <t>Relation mère et ses parents</t>
  </si>
  <si>
    <t>Travail actuel</t>
  </si>
  <si>
    <t>Violence conjugale</t>
  </si>
  <si>
    <t>Conduite et rôle de la mère</t>
  </si>
  <si>
    <t>Congé maternité à la naissance</t>
  </si>
  <si>
    <t>Capital social</t>
  </si>
  <si>
    <t>Communication parent-éducatrice</t>
  </si>
  <si>
    <t>Communication parent-professeur</t>
  </si>
  <si>
    <t>Soutien des grands-parents</t>
  </si>
  <si>
    <t xml:space="preserve">Animaux domestiques </t>
  </si>
  <si>
    <t>Habitudes de jeu</t>
  </si>
  <si>
    <r>
      <t xml:space="preserve">Relations avec le père </t>
    </r>
    <r>
      <rPr>
        <b/>
        <i/>
        <sz val="11"/>
        <color theme="1"/>
        <rFont val="Calibri"/>
        <family val="2"/>
        <scheme val="minor"/>
      </rPr>
      <t>si séparé</t>
    </r>
    <r>
      <rPr>
        <sz val="11"/>
        <color theme="1"/>
        <rFont val="Calibri"/>
        <family val="2"/>
        <scheme val="minor"/>
      </rPr>
      <t xml:space="preserve"> </t>
    </r>
  </si>
  <si>
    <t>QAAP – Questionnaire autoadministré du père (répondant : père biologique ou conjoint de la mère)</t>
  </si>
  <si>
    <t>Contacts garderie ou école</t>
  </si>
  <si>
    <t>Relation avec conjointe</t>
  </si>
  <si>
    <t>Habitude de jeux</t>
  </si>
  <si>
    <t xml:space="preserve">QIRI </t>
  </si>
  <si>
    <t>PCM</t>
  </si>
  <si>
    <t>QPRI</t>
  </si>
  <si>
    <t>QAAM</t>
  </si>
  <si>
    <t>QAAF</t>
  </si>
  <si>
    <t>QPAE</t>
  </si>
  <si>
    <t>Santé perçue par lui-même</t>
  </si>
  <si>
    <t>Bien-être</t>
  </si>
  <si>
    <t>Comportements délinquants</t>
  </si>
  <si>
    <t>Oui</t>
  </si>
  <si>
    <t>Environnement</t>
  </si>
  <si>
    <t>Réserve jouets</t>
  </si>
  <si>
    <t>Implication mère</t>
  </si>
  <si>
    <t>Comportement enfant</t>
  </si>
  <si>
    <t>Comportement pendant tâches</t>
  </si>
  <si>
    <t>Comportement hors tâches</t>
  </si>
  <si>
    <t>Comportement</t>
  </si>
  <si>
    <t>Langage et aptitudes cognitives</t>
  </si>
  <si>
    <t>Habitudes travail</t>
  </si>
  <si>
    <t xml:space="preserve">Renseignements personnels  </t>
  </si>
  <si>
    <t>Climat école</t>
  </si>
  <si>
    <t>Discipline dans la classe</t>
  </si>
  <si>
    <t>TEST</t>
  </si>
  <si>
    <t>IPO (imitation placement d’objet)</t>
  </si>
  <si>
    <t>« Un, deux, trois mains »</t>
  </si>
  <si>
    <t>Oui (6 min)</t>
  </si>
  <si>
    <t>WPSSI-R (sous-test des blocs)</t>
  </si>
  <si>
    <t>WISC-III (sous-test des blocs)</t>
  </si>
  <si>
    <t>ÉVIP (vocabulaire)</t>
  </si>
  <si>
    <t>VCR (mémoire)</t>
  </si>
  <si>
    <t>Numération (R. Case)</t>
  </si>
  <si>
    <t>Figures cachées (PEFT)</t>
  </si>
  <si>
    <t>FIT (formes et intersections – capacité mentale)</t>
  </si>
  <si>
    <t>Random Object Span (ROST)</t>
  </si>
  <si>
    <t>Digit span</t>
  </si>
  <si>
    <t>Maths (R.Case+CAT/2 modifié)</t>
  </si>
  <si>
    <t>Lecture K-ABC</t>
  </si>
  <si>
    <t>Pseudo mots (NEPSY)</t>
  </si>
  <si>
    <t>Rapid automatized naming (RAN)</t>
  </si>
  <si>
    <t xml:space="preserve">Orthographe </t>
  </si>
  <si>
    <t>TRF</t>
  </si>
  <si>
    <t>CSVI</t>
  </si>
  <si>
    <t>Sous total tests</t>
  </si>
  <si>
    <t>20 min</t>
  </si>
  <si>
    <t>Psychomotricité</t>
  </si>
  <si>
    <t>Condition physique</t>
  </si>
  <si>
    <t>Poids/taille</t>
  </si>
  <si>
    <t>QIRI (indirect)</t>
  </si>
  <si>
    <t>5 min</t>
  </si>
  <si>
    <t>5 min + [circonférence de la taille (2,5 min)]</t>
  </si>
  <si>
    <t>Longueur de la jambe</t>
  </si>
  <si>
    <t>Questionnaire autoadministré de la mère (répondant : mère biologique ou conjointe du père)</t>
  </si>
  <si>
    <t>QAAP</t>
  </si>
  <si>
    <t>E11-2008</t>
  </si>
  <si>
    <t>E16-2013</t>
  </si>
  <si>
    <t>15 ans</t>
  </si>
  <si>
    <t>Questionnaire autoadministré du père (répondant : père biologique ou conjoint de la mère)</t>
  </si>
  <si>
    <t>Littératie</t>
  </si>
  <si>
    <t>17 ans</t>
  </si>
  <si>
    <t>E18-2015</t>
  </si>
  <si>
    <t>19 ans</t>
  </si>
  <si>
    <t>E20-2017</t>
  </si>
  <si>
    <t>Décrochage scolaire</t>
  </si>
  <si>
    <t>Comportement scolaire</t>
  </si>
  <si>
    <t>Attachement scolaire</t>
  </si>
  <si>
    <t>Aspiration scolaire</t>
  </si>
  <si>
    <t>Santé dentaire</t>
  </si>
  <si>
    <t>Puberté</t>
  </si>
  <si>
    <t>Alimentation (nutrition)</t>
  </si>
  <si>
    <t>Violence perçue du milieu scolaire</t>
  </si>
  <si>
    <t>Activités passives</t>
  </si>
  <si>
    <t>Autorégulation des apprentissages</t>
  </si>
  <si>
    <t>Personnalité</t>
  </si>
  <si>
    <t>Membre gang de rue</t>
  </si>
  <si>
    <t>Comportements prosociaux</t>
  </si>
  <si>
    <t>Intention de déménager</t>
  </si>
  <si>
    <t>Contexte complétion</t>
  </si>
  <si>
    <t>Poids-taille</t>
  </si>
  <si>
    <t>E14-2012</t>
  </si>
  <si>
    <r>
      <t xml:space="preserve">Lollipop (Test pour </t>
    </r>
    <r>
      <rPr>
        <i/>
        <sz val="11"/>
        <color theme="1"/>
        <rFont val="Calibri"/>
        <family val="2"/>
        <scheme val="minor"/>
      </rPr>
      <t>School Readiness</t>
    </r>
    <r>
      <rPr>
        <sz val="11"/>
        <color theme="1"/>
        <rFont val="Calibri"/>
        <family val="2"/>
        <scheme val="minor"/>
      </rPr>
      <t>)</t>
    </r>
  </si>
  <si>
    <t>Confiance envers autrui</t>
  </si>
  <si>
    <t>Langue parlée à la maison</t>
  </si>
  <si>
    <t>E1-1998
5 mois</t>
  </si>
  <si>
    <t>E2-1999
17 mois</t>
  </si>
  <si>
    <t>E3-2000
29 mois</t>
  </si>
  <si>
    <t>E4-2001
41 mois</t>
  </si>
  <si>
    <t>E16-2013
15 ans</t>
  </si>
  <si>
    <t>E18-2015
17 ans</t>
  </si>
  <si>
    <t>Questionnaire informatisé rempli par l’intervieweur</t>
  </si>
  <si>
    <t>Aspirations scolaires</t>
  </si>
  <si>
    <t>Encadrement et support scolaire</t>
  </si>
  <si>
    <t>Blessure</t>
  </si>
  <si>
    <t>E20-2017
19 ans</t>
  </si>
  <si>
    <t>Concept de soi fr /math</t>
  </si>
  <si>
    <t>Aptitudes du groupe</t>
  </si>
  <si>
    <t>Soutien familial</t>
  </si>
  <si>
    <t>Langue enseignement</t>
  </si>
  <si>
    <t>Questionnaire papier administré à l’enfant</t>
  </si>
  <si>
    <t>Personne qui connaît le mieux l'enfant</t>
  </si>
  <si>
    <t>Questionnaire papier rempli par l’intervieweur</t>
  </si>
  <si>
    <t>Manque d'argent</t>
  </si>
  <si>
    <t>x</t>
  </si>
  <si>
    <t>Générale</t>
  </si>
  <si>
    <t>Limitation soins</t>
  </si>
  <si>
    <t>Tabac</t>
  </si>
  <si>
    <t>Dépression</t>
  </si>
  <si>
    <t>Taille et poids</t>
  </si>
  <si>
    <t>Activité physique</t>
  </si>
  <si>
    <t>Qui a répondu</t>
  </si>
  <si>
    <t>Mère</t>
  </si>
  <si>
    <t xml:space="preserve">Réseau &amp; participation communautaire </t>
  </si>
  <si>
    <t xml:space="preserve">Position sociale et confiance </t>
  </si>
  <si>
    <t>Total QPRI</t>
  </si>
  <si>
    <t>Total QIRI</t>
  </si>
  <si>
    <t>Total QPRI + QIRI</t>
  </si>
  <si>
    <t>Scolarité</t>
  </si>
  <si>
    <t>Porte sur</t>
  </si>
  <si>
    <t>Enfant-cible</t>
  </si>
  <si>
    <t>Conjoint</t>
  </si>
  <si>
    <t>Ménage</t>
  </si>
  <si>
    <t>PAR</t>
  </si>
  <si>
    <t>Général et satisfaction</t>
  </si>
  <si>
    <t>Réseau &amp; participation communautaire</t>
  </si>
  <si>
    <t>Volets</t>
  </si>
  <si>
    <t>Questionnaires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</si>
  <si>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</si>
  <si>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</si>
  <si>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</si>
  <si>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</si>
  <si>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</si>
  <si>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</si>
  <si>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</si>
  <si>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</si>
  <si>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</si>
  <si>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E11</t>
  </si>
  <si>
    <t>E13</t>
  </si>
  <si>
    <t>E14</t>
  </si>
  <si>
    <t>E16</t>
  </si>
  <si>
    <t>E18</t>
  </si>
  <si>
    <t>E20</t>
  </si>
  <si>
    <t>E22</t>
  </si>
  <si>
    <t>Questionnaire autoadministré sur la fratrie (répondant : PCM)</t>
  </si>
  <si>
    <t>QIE</t>
  </si>
  <si>
    <t>Questionnaire informatisé à l’enfant</t>
  </si>
  <si>
    <t>QELJ</t>
  </si>
  <si>
    <t>Questionnaire en ligne au jeune</t>
  </si>
  <si>
    <t>QAAENS</t>
  </si>
  <si>
    <t>Questionnaire autoadministré de l'enseignant</t>
  </si>
  <si>
    <t>IMF</t>
  </si>
  <si>
    <t>Inventaire du milieu familial</t>
  </si>
  <si>
    <t>Autre acronyme</t>
  </si>
  <si>
    <t>Fratrie</t>
  </si>
  <si>
    <t>Composantes</t>
  </si>
  <si>
    <t>Emploi</t>
  </si>
  <si>
    <t>Revenus</t>
  </si>
  <si>
    <t>Garde estivale</t>
  </si>
  <si>
    <t>TMP</t>
  </si>
  <si>
    <t>BEH</t>
  </si>
  <si>
    <t>MED</t>
  </si>
  <si>
    <t>EDU</t>
  </si>
  <si>
    <t>SOC</t>
  </si>
  <si>
    <t>Rôle parental</t>
  </si>
  <si>
    <t>Tempérament</t>
  </si>
  <si>
    <t>Données socio-dém.</t>
  </si>
  <si>
    <t>Section abbréviation</t>
  </si>
  <si>
    <t>MIA</t>
  </si>
  <si>
    <t>FNC</t>
  </si>
  <si>
    <t>SUP</t>
  </si>
  <si>
    <t>ACT</t>
  </si>
  <si>
    <t>DEN</t>
  </si>
  <si>
    <t>LIT</t>
  </si>
  <si>
    <t>NUT</t>
  </si>
  <si>
    <t>CAR</t>
  </si>
  <si>
    <t>CONT</t>
  </si>
  <si>
    <t>COMPS</t>
  </si>
  <si>
    <t>DEM</t>
  </si>
  <si>
    <t>REL</t>
  </si>
  <si>
    <t>CAID</t>
  </si>
  <si>
    <t>EDA</t>
  </si>
  <si>
    <t>LFS</t>
  </si>
  <si>
    <t>INC</t>
  </si>
  <si>
    <t>HLA</t>
  </si>
  <si>
    <t>SAF</t>
  </si>
  <si>
    <t>COMPA</t>
  </si>
  <si>
    <t>DVS</t>
  </si>
  <si>
    <t>VID</t>
  </si>
  <si>
    <t>HLT</t>
  </si>
  <si>
    <t>Santé</t>
  </si>
  <si>
    <t>WAB</t>
  </si>
  <si>
    <t>MSD</t>
  </si>
  <si>
    <t>PUB</t>
  </si>
  <si>
    <t>CUS-CU2</t>
  </si>
  <si>
    <t>CU2</t>
  </si>
  <si>
    <t>Activité</t>
  </si>
  <si>
    <t>Relations avec les pairs</t>
  </si>
  <si>
    <t>Relations</t>
  </si>
  <si>
    <t>Total QIRI enfant et fratrie</t>
  </si>
  <si>
    <t>Questionnaire ADULTE (PCM et conjoint) et parent biologique absent (répondant PCM)</t>
  </si>
  <si>
    <t>Fonctionnement familial</t>
  </si>
  <si>
    <t>Santé bucco-dentaire</t>
  </si>
  <si>
    <t>Garde/changements familiaux</t>
  </si>
  <si>
    <t>Milieu de garde</t>
  </si>
  <si>
    <t>DCS</t>
  </si>
  <si>
    <t>MOT</t>
  </si>
  <si>
    <t>ATT</t>
  </si>
  <si>
    <t>ASP</t>
  </si>
  <si>
    <t>AAP</t>
  </si>
  <si>
    <t>Activités physiques de loisir</t>
  </si>
  <si>
    <t>CDR</t>
  </si>
  <si>
    <t>Santé et bien-être</t>
  </si>
  <si>
    <t>Santé mentale</t>
  </si>
  <si>
    <t>BEE</t>
  </si>
  <si>
    <t>EDS</t>
  </si>
  <si>
    <t>APL</t>
  </si>
  <si>
    <t>SOM</t>
  </si>
  <si>
    <t>HDV</t>
  </si>
  <si>
    <t>RPA</t>
  </si>
  <si>
    <t>Victimisation, cyberintimidation</t>
  </si>
  <si>
    <t>Relation parents et école</t>
  </si>
  <si>
    <t>PIS</t>
  </si>
  <si>
    <t>SCO</t>
  </si>
  <si>
    <t>VIC</t>
  </si>
  <si>
    <t>PER</t>
  </si>
  <si>
    <t>Évènements de vie stressants</t>
  </si>
  <si>
    <t>EVS</t>
  </si>
  <si>
    <t>REN</t>
  </si>
  <si>
    <t>VPM</t>
  </si>
  <si>
    <t>Parcours socioprofessionnel</t>
  </si>
  <si>
    <t>SIF</t>
  </si>
  <si>
    <t>Motivation scolaire</t>
  </si>
  <si>
    <t>Relation avec enseignants</t>
  </si>
  <si>
    <t>Relations sociales</t>
  </si>
  <si>
    <t>PRO</t>
  </si>
  <si>
    <t>CSR</t>
  </si>
  <si>
    <t>GAN</t>
  </si>
  <si>
    <t>Comportements sexuels à risque</t>
  </si>
  <si>
    <t>Violence</t>
  </si>
  <si>
    <t>VRA</t>
  </si>
  <si>
    <t>Violence dans les relations amoureuses</t>
  </si>
  <si>
    <t xml:space="preserve">Comportements  </t>
  </si>
  <si>
    <t>Médicaments</t>
  </si>
  <si>
    <t>CCR</t>
  </si>
  <si>
    <t>Indécision vocationnelle</t>
  </si>
  <si>
    <t>Choix de carrière</t>
  </si>
  <si>
    <t>Salaire</t>
  </si>
  <si>
    <t>HLT/QELJ</t>
  </si>
  <si>
    <t>SMF</t>
  </si>
  <si>
    <t>Contexte d'administration</t>
  </si>
  <si>
    <t>RIP</t>
  </si>
  <si>
    <t>TRV</t>
  </si>
  <si>
    <t>Soutien émotif ami proche</t>
  </si>
  <si>
    <t>IMS</t>
  </si>
  <si>
    <t>Image corporelle</t>
  </si>
  <si>
    <t>Enseignant</t>
  </si>
  <si>
    <t>Groupe/classe</t>
  </si>
  <si>
    <t>Habitudes de sommeil</t>
  </si>
  <si>
    <t>Père bio</t>
  </si>
  <si>
    <t>Mère bio</t>
  </si>
  <si>
    <t>Blessures</t>
  </si>
  <si>
    <t>Père bio absent</t>
  </si>
  <si>
    <t>Professeur</t>
  </si>
  <si>
    <t xml:space="preserve">Mère  </t>
  </si>
  <si>
    <t>Habitudes de vie</t>
  </si>
  <si>
    <t>Vie scolaire de l'enfant</t>
  </si>
  <si>
    <t xml:space="preserve">Enfant-cible </t>
  </si>
  <si>
    <t>Difficultés rencontrés lors des tâches scolaires du groupe</t>
  </si>
  <si>
    <t xml:space="preserve">Enseignant </t>
  </si>
  <si>
    <t>Père</t>
  </si>
  <si>
    <t>Habitude de vie</t>
  </si>
  <si>
    <t>Situation financière</t>
  </si>
  <si>
    <t>QAAF – Questionnaire autoadministré sur la fratrie (répondant : PCM)</t>
  </si>
  <si>
    <t>Liens avec fratrie de l'enfant-cible</t>
  </si>
  <si>
    <t>Alimentation</t>
  </si>
  <si>
    <t>Nombre total de questions si fratrie âgée entre 24 et 37 mois</t>
  </si>
  <si>
    <t>Nombre total de questions si fratrie âgée de plus de 4 ans</t>
  </si>
  <si>
    <t>Nombre total de questions si fratrie âgée de moins de 23 mois</t>
  </si>
  <si>
    <t>Santé grossesse et accouchement fratrie</t>
  </si>
  <si>
    <t>Nombre total de questions si fratrie âgée entre 37 mois et 4 ans</t>
  </si>
  <si>
    <t>Dents</t>
  </si>
  <si>
    <t>Vocabulaire</t>
  </si>
  <si>
    <t>HHLD</t>
  </si>
  <si>
    <t>20 ans</t>
  </si>
  <si>
    <t>Valeurs</t>
  </si>
  <si>
    <t>TDA-H</t>
  </si>
  <si>
    <t>Troubles alimentaires</t>
  </si>
  <si>
    <t>Comportements antisociaux</t>
  </si>
  <si>
    <t>Troubles bipolaires</t>
  </si>
  <si>
    <t>Engagement</t>
  </si>
  <si>
    <t>Volet santé E11</t>
  </si>
  <si>
    <t>Comportements alimentaires</t>
  </si>
  <si>
    <t>Électrocardiogramme</t>
  </si>
  <si>
    <t>oui</t>
  </si>
  <si>
    <t>Prélèvement sanguin</t>
  </si>
  <si>
    <t>Pression artérielle</t>
  </si>
  <si>
    <t>Maturité sexuelle autoévaluée</t>
  </si>
  <si>
    <t>Collecte de salive</t>
  </si>
  <si>
    <t>13 ans</t>
  </si>
  <si>
    <t>12 ans</t>
  </si>
  <si>
    <t>10 ans</t>
  </si>
  <si>
    <t>5 ans</t>
  </si>
  <si>
    <t>4 ans</t>
  </si>
  <si>
    <t>6 ans</t>
  </si>
  <si>
    <t>7 ans</t>
  </si>
  <si>
    <t>8 ans</t>
  </si>
  <si>
    <t>E22-2019</t>
  </si>
  <si>
    <t>21 ans</t>
  </si>
  <si>
    <t>Type/composition du ménage</t>
  </si>
  <si>
    <t>Opinions</t>
  </si>
  <si>
    <t>Intérêt politique</t>
  </si>
  <si>
    <t>POL</t>
  </si>
  <si>
    <t>Participation aux élections</t>
  </si>
  <si>
    <t xml:space="preserve">Intérêt </t>
  </si>
  <si>
    <t>Statut d'étudiant</t>
  </si>
  <si>
    <t>Ordre d’enseignement</t>
  </si>
  <si>
    <t>Secteur ou domaine du programme</t>
  </si>
  <si>
    <t>Nom de l'établissement fréquenté</t>
  </si>
  <si>
    <t>Raisons du choix du programme d’études</t>
  </si>
  <si>
    <t>Régime d’études (temps plein ou partiel)</t>
  </si>
  <si>
    <t>Nombre d'heures de cours par semaine</t>
  </si>
  <si>
    <t>Période d'études</t>
  </si>
  <si>
    <t>Travaux scolaires (durée et efforts)</t>
  </si>
  <si>
    <t>Autoévaluation de la performance académique</t>
  </si>
  <si>
    <t>Engagement scolaire</t>
  </si>
  <si>
    <t>Plus haut niveau à vie (atteint et complété)</t>
  </si>
  <si>
    <t>Satisfaction globale de la formation reçue</t>
  </si>
  <si>
    <t>Mesures d'accommodement</t>
  </si>
  <si>
    <t>Intention retour aux études 3 prochaines années</t>
  </si>
  <si>
    <t>Recherche et sources d'informations pour l'orientation scolaire (cours, programmes, etc.)</t>
  </si>
  <si>
    <t>Changement de programme (fréquence, raisons)</t>
  </si>
  <si>
    <t>Interruption des études</t>
  </si>
  <si>
    <t>Connaissance/utilisation des sources d'informations sur le marché du travail et aide au choix de carrière</t>
  </si>
  <si>
    <t>Diplômation (types et dates)</t>
  </si>
  <si>
    <t>Langue d'enseignement</t>
  </si>
  <si>
    <t>Perception de la situation financière</t>
  </si>
  <si>
    <t>Manque d'argent pour certains achats</t>
  </si>
  <si>
    <t>Type de dépenses</t>
  </si>
  <si>
    <t>Perception du fardeau d'endettement</t>
  </si>
  <si>
    <t xml:space="preserve">Revenu personnel </t>
  </si>
  <si>
    <t>Type d'endettement</t>
  </si>
  <si>
    <t>Montant de l'endettement</t>
  </si>
  <si>
    <t>Stress</t>
  </si>
  <si>
    <t>Situation conjugale</t>
  </si>
  <si>
    <t>Style d'attachement en couple</t>
  </si>
  <si>
    <t>Confiance envers les institutions</t>
  </si>
  <si>
    <t>État relation avec parents</t>
  </si>
  <si>
    <t>Identité de genre</t>
  </si>
  <si>
    <t>Identité</t>
  </si>
  <si>
    <t>Environnement familial</t>
  </si>
  <si>
    <t>Contact avec les parents</t>
  </si>
  <si>
    <t>Intention de quitter foyer familial</t>
  </si>
  <si>
    <t>Sources de revenu</t>
  </si>
  <si>
    <t>SHR</t>
  </si>
  <si>
    <t>Statut et détails de l'emploi</t>
  </si>
  <si>
    <t>Ancienneté dans l'emploi</t>
  </si>
  <si>
    <t>Environnement psychosocial (responsabilités, contraintes psychologiques, soutien, relations avec collègues et supérieur, etc.)</t>
  </si>
  <si>
    <t>Environnement physique (posture contraignante, exposition à des agresseurs, etc.)</t>
  </si>
  <si>
    <t>Secteur d'activité économique</t>
  </si>
  <si>
    <t>Taille de l'entreprise</t>
  </si>
  <si>
    <t>Horaire de travail et nombre d'heures travaillées</t>
  </si>
  <si>
    <t>Cumul d'emploi</t>
  </si>
  <si>
    <t>Lien réel et perception du lien entre emploi et formation</t>
  </si>
  <si>
    <t>Non-travailleurs (raison)</t>
  </si>
  <si>
    <t>Douleurs, fatigue</t>
  </si>
  <si>
    <t>Failli être blessé</t>
  </si>
  <si>
    <t xml:space="preserve">Accidents de travail </t>
  </si>
  <si>
    <t>Conciliation travail/études/vie personnelle</t>
  </si>
  <si>
    <t>Mesures de conciliation offertes par l'employeur</t>
  </si>
  <si>
    <t>Orientation politique</t>
  </si>
  <si>
    <t>Consommation de tabac, d'alcool ou de drogues du conjoint</t>
  </si>
  <si>
    <t xml:space="preserve">Santé mentale </t>
  </si>
  <si>
    <t xml:space="preserve">Comportements </t>
  </si>
  <si>
    <t>Engagement civique et religieux</t>
  </si>
  <si>
    <t>Valeurs et confiance</t>
  </si>
  <si>
    <t>Comportements</t>
  </si>
  <si>
    <t>Télé, ordi, vidéo</t>
  </si>
  <si>
    <t>Satisfaction face à la vie en générale</t>
  </si>
  <si>
    <t>Désir d'enfant</t>
  </si>
  <si>
    <t>Histoire des grossesses</t>
  </si>
  <si>
    <t>Interférence des problèmes de santé mentale avec le fonctionnement</t>
  </si>
  <si>
    <t>Santé et sécurité au travail</t>
  </si>
  <si>
    <t>Transport actif</t>
  </si>
  <si>
    <t>Aide instrumentale</t>
  </si>
  <si>
    <t>QCI</t>
  </si>
  <si>
    <t>Questionnaire à remplir par l'intervieweur</t>
  </si>
  <si>
    <t>E5-2002 
4 ans</t>
  </si>
  <si>
    <t>E6-2003
5 ans</t>
  </si>
  <si>
    <t>E7-2004
6 ans</t>
  </si>
  <si>
    <t>E8-2005
7 ans</t>
  </si>
  <si>
    <t>E9-2006
8 ans</t>
  </si>
  <si>
    <t>E11-2008
10 ans</t>
  </si>
  <si>
    <t>Volet santé E11 
10 ans</t>
  </si>
  <si>
    <t>E13-2010
12 ans</t>
  </si>
  <si>
    <t>E14-2011 
13 ans</t>
  </si>
  <si>
    <t>Parent bio. absent</t>
  </si>
  <si>
    <t>Prob. santé longue durée</t>
  </si>
  <si>
    <t>Sécurité du quartier</t>
  </si>
  <si>
    <t>Support social</t>
  </si>
  <si>
    <t>Caractéristiques sociales (nouveaux membres)</t>
  </si>
  <si>
    <t>Langue entrevue</t>
  </si>
  <si>
    <t xml:space="preserve">Support social </t>
  </si>
  <si>
    <t>Caractéristiques sociales</t>
  </si>
  <si>
    <t xml:space="preserve">Langue entrevue </t>
  </si>
  <si>
    <t>Lien avec enfant-cible</t>
  </si>
  <si>
    <t>Télé, vidéo et ordinateur</t>
  </si>
  <si>
    <t>Assistance médicale à la reproduction</t>
  </si>
  <si>
    <t>Asthme</t>
  </si>
  <si>
    <t>Anémie</t>
  </si>
  <si>
    <t>Diabète</t>
  </si>
  <si>
    <t>Professionnels de la santé consultés</t>
  </si>
  <si>
    <t>Nuits à hôpital</t>
  </si>
  <si>
    <t>Chirurgie d'un jour</t>
  </si>
  <si>
    <t>Urgence</t>
  </si>
  <si>
    <t>Degré d'activité physique</t>
  </si>
  <si>
    <t>Limitations d'activité</t>
  </si>
  <si>
    <t>Nb. jours non fonctionnels</t>
  </si>
  <si>
    <t>Prise d'antibiotiques</t>
  </si>
  <si>
    <t>Santé bucco-dentaire - dossier RAMQ</t>
  </si>
  <si>
    <t>Santé bucco-dentaire + suivi</t>
  </si>
  <si>
    <t xml:space="preserve">Nutrition </t>
  </si>
  <si>
    <t>Travail de la mère après la naissance</t>
  </si>
  <si>
    <t>Développement moteur et social</t>
  </si>
  <si>
    <t>Modalités de garde</t>
  </si>
  <si>
    <t>Coordonnées gardiennes</t>
  </si>
  <si>
    <t>Données socio-démographiques</t>
  </si>
  <si>
    <t>Allaitement, attitude, types de lait</t>
  </si>
  <si>
    <t>Alimentation solide</t>
  </si>
  <si>
    <t>Comportement avec biberon</t>
  </si>
  <si>
    <t>Habitudes succion</t>
  </si>
  <si>
    <t>Collations sucrées</t>
  </si>
  <si>
    <t>Relations parent et enfant-cible</t>
  </si>
  <si>
    <t>Planification familiale</t>
  </si>
  <si>
    <t>Père bio. Absent</t>
  </si>
  <si>
    <t>Satisfaction au travail</t>
  </si>
  <si>
    <t>Désirabilité sociale</t>
  </si>
  <si>
    <t xml:space="preserve">Garde </t>
  </si>
  <si>
    <t>Communication avec enfant-cible</t>
  </si>
  <si>
    <t>Événements de la vie</t>
  </si>
  <si>
    <t xml:space="preserve">Tempérament </t>
  </si>
  <si>
    <t xml:space="preserve">Bien-être </t>
  </si>
  <si>
    <t xml:space="preserve">Désirabilité sociale </t>
  </si>
  <si>
    <t xml:space="preserve">Aspirations scolaires </t>
  </si>
  <si>
    <r>
      <t>Relation avec mère</t>
    </r>
    <r>
      <rPr>
        <b/>
        <i/>
        <sz val="11"/>
        <color theme="1"/>
        <rFont val="Calibri"/>
        <family val="2"/>
        <scheme val="minor"/>
      </rPr>
      <t xml:space="preserve"> si séparé</t>
    </r>
  </si>
  <si>
    <t xml:space="preserve">si fratrie entre 0 et 23 mois </t>
  </si>
  <si>
    <t xml:space="preserve">si fratrie âgée  0 et 23 mois </t>
  </si>
  <si>
    <t xml:space="preserve">si fratrie de plus de 4 ans </t>
  </si>
  <si>
    <t>Évitement punition</t>
  </si>
  <si>
    <t>Matériel apprentissage</t>
  </si>
  <si>
    <t>Stimulation langage</t>
  </si>
  <si>
    <t>Relation parent-enfant</t>
  </si>
  <si>
    <t>Modeling</t>
  </si>
  <si>
    <t>Comportement parental</t>
  </si>
  <si>
    <t>Cheminement scolaire</t>
  </si>
  <si>
    <t>Dév. socio-affectif</t>
  </si>
  <si>
    <t>Relation avec enfant-cible</t>
  </si>
  <si>
    <t>Relations avec ses pairs</t>
  </si>
  <si>
    <t xml:space="preserve">Relation avec parents </t>
  </si>
  <si>
    <t>Importance de l'école</t>
  </si>
  <si>
    <t>Dynamique du groupe</t>
  </si>
  <si>
    <r>
      <t xml:space="preserve">Blocs plats
</t>
    </r>
    <r>
      <rPr>
        <sz val="10"/>
        <color theme="1"/>
        <rFont val="Calibri"/>
        <family val="2"/>
        <scheme val="minor"/>
      </rPr>
      <t>(12 min)</t>
    </r>
  </si>
  <si>
    <r>
      <t xml:space="preserve">Blocs plats
</t>
    </r>
    <r>
      <rPr>
        <sz val="10"/>
        <color theme="1"/>
        <rFont val="Calibri"/>
        <family val="2"/>
        <scheme val="minor"/>
      </rPr>
      <t>(10 min)</t>
    </r>
  </si>
  <si>
    <r>
      <t xml:space="preserve">Bloc 3 dimensions
</t>
    </r>
    <r>
      <rPr>
        <sz val="10"/>
        <color theme="1"/>
        <rFont val="Calibri"/>
        <family val="2"/>
        <scheme val="minor"/>
      </rPr>
      <t>(8 min)</t>
    </r>
  </si>
  <si>
    <t>11 min</t>
  </si>
  <si>
    <t>15 min</t>
  </si>
  <si>
    <t>10 planches
(8 min)</t>
  </si>
  <si>
    <t>10 planches
(10 min)</t>
  </si>
  <si>
    <t>8 min</t>
  </si>
  <si>
    <t>6 min</t>
  </si>
  <si>
    <t>7 min</t>
  </si>
  <si>
    <t>9 min</t>
  </si>
  <si>
    <r>
      <t xml:space="preserve">12 planches
</t>
    </r>
    <r>
      <rPr>
        <sz val="10"/>
        <color theme="1"/>
        <rFont val="Calibri"/>
        <family val="2"/>
        <scheme val="minor"/>
      </rPr>
      <t>(8 min)</t>
    </r>
  </si>
  <si>
    <r>
      <t xml:space="preserve">15 planches
</t>
    </r>
    <r>
      <rPr>
        <sz val="10"/>
        <color theme="1"/>
        <rFont val="Calibri"/>
        <family val="2"/>
        <scheme val="minor"/>
      </rPr>
      <t xml:space="preserve">(10 min) </t>
    </r>
  </si>
  <si>
    <t>12 min</t>
  </si>
  <si>
    <t>2 min</t>
  </si>
  <si>
    <t>37 min</t>
  </si>
  <si>
    <t>25 min</t>
  </si>
  <si>
    <t>45 min</t>
  </si>
  <si>
    <t>67 min</t>
  </si>
  <si>
    <t>30 min</t>
  </si>
  <si>
    <t>22 min</t>
  </si>
  <si>
    <t>Brossage, visite chez le dentiste</t>
  </si>
  <si>
    <t>Habitude succion</t>
  </si>
  <si>
    <t>Situation fiancière</t>
  </si>
  <si>
    <t>Rythme de vie</t>
  </si>
  <si>
    <t>Tâches quotidiennes</t>
  </si>
  <si>
    <t>Partage des tâches</t>
  </si>
  <si>
    <t>Contact, implication</t>
  </si>
  <si>
    <t>Histoire reproductive</t>
  </si>
  <si>
    <t>Soins de santé</t>
  </si>
  <si>
    <t>Éducatrice</t>
  </si>
  <si>
    <t>Alphabétisation</t>
  </si>
  <si>
    <t>Activité (sports, cours, jeux)</t>
  </si>
  <si>
    <t>Fréquence, intensité, type</t>
  </si>
  <si>
    <t>Climat familial</t>
  </si>
  <si>
    <t>Dynamiques familiales</t>
  </si>
  <si>
    <t>Aide instrumentale et matérielle</t>
  </si>
  <si>
    <t>Présence, type</t>
  </si>
  <si>
    <t>Habitudes alimentaires</t>
  </si>
  <si>
    <t>Jeux de hasard</t>
  </si>
  <si>
    <t>Pro-sociaux et anti-sociaux</t>
  </si>
  <si>
    <t>Niveau de scolarité</t>
  </si>
  <si>
    <t>Éducation</t>
  </si>
  <si>
    <t>Emploi 12 derniers mois, au moment de l'entrevue</t>
  </si>
  <si>
    <t>Alcool, drogues</t>
  </si>
  <si>
    <t>Evénements de vie stressants</t>
  </si>
  <si>
    <t>Cohésion sociale et perception de sécurité</t>
  </si>
  <si>
    <t>Habitudes d'utilisation</t>
  </si>
  <si>
    <t>AMP</t>
  </si>
  <si>
    <t>Pratiques parentales</t>
  </si>
  <si>
    <t>Traitement pour infertilité</t>
  </si>
  <si>
    <t>Attitude coercitive ou inefficace</t>
  </si>
  <si>
    <t>Attitude positive</t>
  </si>
  <si>
    <t>Attitude conséquente</t>
  </si>
  <si>
    <t>Attitude intrusive</t>
  </si>
  <si>
    <t>Autres pratiques parentales</t>
  </si>
  <si>
    <t>Problèmes de santé chroniques</t>
  </si>
  <si>
    <t>Perception de l'état de santé</t>
  </si>
  <si>
    <t>Blessures, accidents</t>
  </si>
  <si>
    <t>Événements de vie stressants</t>
  </si>
  <si>
    <t>Prise des repas</t>
  </si>
  <si>
    <t>Façons de manger</t>
  </si>
  <si>
    <t>Types d'aliments</t>
  </si>
  <si>
    <t>Ambiance des repas à la maison</t>
  </si>
  <si>
    <t>Surplus de poids</t>
  </si>
  <si>
    <t>Consommation de poisson et fruits de mer</t>
  </si>
  <si>
    <t>Alcool, tabac, drogues, médicaments pendant la grossesse</t>
  </si>
  <si>
    <t>Poids à la naissance</t>
  </si>
  <si>
    <t>Dépression postnatale</t>
  </si>
  <si>
    <t>Soins médicaux à la naissance</t>
  </si>
  <si>
    <t>Habitudes de lecture et d'écriture</t>
  </si>
  <si>
    <t>Syndrome d'impatience des jambes</t>
  </si>
  <si>
    <t>Relation avec la mère</t>
  </si>
  <si>
    <t>Relation avec le père</t>
  </si>
  <si>
    <t xml:space="preserve">Comportement </t>
  </si>
  <si>
    <t>Conciliation famille-travail</t>
  </si>
  <si>
    <t xml:space="preserve">Violence </t>
  </si>
  <si>
    <t>Sentiment d'efficacité parentale</t>
  </si>
  <si>
    <t>Perception d'impact</t>
  </si>
  <si>
    <t>Tendance à la coercition</t>
  </si>
  <si>
    <t>Tendance à la surprotection</t>
  </si>
  <si>
    <t>Affection parentale</t>
  </si>
  <si>
    <t>Perception du parent des qualités générales de l'enfant</t>
  </si>
  <si>
    <t>Congé de maternité à la naissance</t>
  </si>
  <si>
    <t>Quotient intellectuel verbal</t>
  </si>
  <si>
    <t>Contrôle de sa destinée</t>
  </si>
  <si>
    <t>Sentiment de contrôle</t>
  </si>
  <si>
    <t>Situation socio-économique</t>
  </si>
  <si>
    <t>Relation avec l'enfant-cible</t>
  </si>
  <si>
    <t>Activités quotidiennes</t>
  </si>
  <si>
    <t>Événements importants</t>
  </si>
  <si>
    <t>Conduite et rôle du père</t>
  </si>
  <si>
    <t>Autre attitude</t>
  </si>
  <si>
    <t>Hyperactivité</t>
  </si>
  <si>
    <t>Inattention</t>
  </si>
  <si>
    <t>Troubles de comportements non agressifs</t>
  </si>
  <si>
    <t>Troubles émotifs</t>
  </si>
  <si>
    <t>Anxiété de séparation</t>
  </si>
  <si>
    <t>Retrait social</t>
  </si>
  <si>
    <t>Agressivité physique</t>
  </si>
  <si>
    <t>Agressivité indirecte</t>
  </si>
  <si>
    <t>Comportement prosocial</t>
  </si>
  <si>
    <t>Opposition</t>
  </si>
  <si>
    <t>Timidité</t>
  </si>
  <si>
    <t>Victimisation</t>
  </si>
  <si>
    <t>Tempérament difficile</t>
  </si>
  <si>
    <t>si fratrie entre 11 et 23 mois</t>
  </si>
  <si>
    <t>si fratrie entre 24 et 36 mois</t>
  </si>
  <si>
    <t>si fratrie entre 37 mois et 15 ans</t>
  </si>
  <si>
    <t>Troubles de comportement non aggressifs</t>
  </si>
  <si>
    <t>si fratrie entre 11 mois et 15 ans</t>
  </si>
  <si>
    <t>si fratrie entre 24 mois et 15 ans</t>
  </si>
  <si>
    <t>si fratrie entre 11 mois et 23 mois</t>
  </si>
  <si>
    <t>si fratrie entre 11 et 36 mois</t>
  </si>
  <si>
    <t>si fratrie entre 11 et 23 mois ou entre 37 mois et 15 ans</t>
  </si>
  <si>
    <t>si fratrie entre 0 mois et 15 ans</t>
  </si>
  <si>
    <t>si fratrie entre 0 et 36 mois</t>
  </si>
  <si>
    <t>Consommation de tabac</t>
  </si>
  <si>
    <t>Consommation d'alcool</t>
  </si>
  <si>
    <t>Hospitalisation après la naissance</t>
  </si>
  <si>
    <t>Genre d'école et niveau</t>
  </si>
  <si>
    <t>Absence</t>
  </si>
  <si>
    <t>Contact de la part de l'école</t>
  </si>
  <si>
    <t>Attitude envers l'école</t>
  </si>
  <si>
    <t>Aspirations scolaires de la PCM</t>
  </si>
  <si>
    <t>Difficultés scolaires</t>
  </si>
  <si>
    <t>si fratrie entre 0 et 24 mois</t>
  </si>
  <si>
    <t>Pays de naissance, citoyenneté</t>
  </si>
  <si>
    <t>Statut d'immigrant</t>
  </si>
  <si>
    <t>Groupe ethnique/culturel</t>
  </si>
  <si>
    <t>Langues</t>
  </si>
  <si>
    <t>Comportement psychopathique</t>
  </si>
  <si>
    <t>Consommation excessive d'alcool, problèmes liés</t>
  </si>
  <si>
    <t>Famille immédiate du père</t>
  </si>
  <si>
    <t>Problèmes liés à la consommation de drogues</t>
  </si>
  <si>
    <t>Consommation excessive d'alcool</t>
  </si>
  <si>
    <t>Problèmes liés à la consommation d'alcool</t>
  </si>
  <si>
    <t>Consommation de drogues/médicaments sans prescription</t>
  </si>
  <si>
    <t>Intensité de pratique de loisirs</t>
  </si>
  <si>
    <t>Relation père avec ses parents</t>
  </si>
  <si>
    <t>Implication</t>
  </si>
  <si>
    <t>Climat entourant les devoirs</t>
  </si>
  <si>
    <t>Suivi, aide</t>
  </si>
  <si>
    <t>Physique et psychologique subie</t>
  </si>
  <si>
    <t>Mère bio absente</t>
  </si>
  <si>
    <t>Connaissance des amis</t>
  </si>
  <si>
    <t>Proximité</t>
  </si>
  <si>
    <t>Habitude de lecture</t>
  </si>
  <si>
    <t>Famille immédiate de la mère</t>
  </si>
  <si>
    <t>Exposition à la fumée secondaire</t>
  </si>
  <si>
    <t>Conditions de vie</t>
  </si>
  <si>
    <t>Grands-parents paternels et maternels</t>
  </si>
  <si>
    <t>Socio-démographique (âge, naissance, décès)</t>
  </si>
  <si>
    <t>Vocabulaire compris et dit</t>
  </si>
  <si>
    <t>Langue</t>
  </si>
  <si>
    <t>Langue parlée</t>
  </si>
  <si>
    <t>Communication durant l'entrevue</t>
  </si>
  <si>
    <t>Communication mère-intervieweure</t>
  </si>
  <si>
    <t>Communication mère-enfant-cible</t>
  </si>
  <si>
    <t>Interactions négatives mère-enfant-cible</t>
  </si>
  <si>
    <t>Présence d'animal domestique</t>
  </si>
  <si>
    <t>Organisation de l'environnement physique et temporel</t>
  </si>
  <si>
    <t>Quantité de jouets appropriés</t>
  </si>
  <si>
    <t>Interactions positives mère-enfant-cible</t>
  </si>
  <si>
    <t>Diversification stimulation quotidienne</t>
  </si>
  <si>
    <t>Nombre de personnes présentes et vivant dans le ménage</t>
  </si>
  <si>
    <t>Comportement général</t>
  </si>
  <si>
    <t xml:space="preserve">Environnement familial </t>
  </si>
  <si>
    <t>Environnement physique</t>
  </si>
  <si>
    <t>Langue parlée et niveau de langage</t>
  </si>
  <si>
    <t>Présence frère et sœur dans le ménage</t>
  </si>
  <si>
    <t>Nombre de jours</t>
  </si>
  <si>
    <t>Questionnaire socio-démographique ADULTE (PCM et conjoint) et parent biologique absent (répondant PCM)</t>
  </si>
  <si>
    <t>Enfant cible (E-C) et fratrie (répondant PCM)</t>
  </si>
  <si>
    <t xml:space="preserve">Contact </t>
  </si>
  <si>
    <t xml:space="preserve">Démographie </t>
  </si>
  <si>
    <t xml:space="preserve">Ménage </t>
  </si>
  <si>
    <t xml:space="preserve">Sélection de la PCM </t>
  </si>
  <si>
    <t>Idées suicidaires et tentative de suicide</t>
  </si>
  <si>
    <t>Épisodes dépressifs à vie</t>
  </si>
  <si>
    <t>7 (6)</t>
  </si>
  <si>
    <t>6 (6)</t>
  </si>
  <si>
    <t>4 (1)</t>
  </si>
  <si>
    <t>Suppléments de fluorure</t>
  </si>
  <si>
    <t>Suppléments de vitamines</t>
  </si>
  <si>
    <t>Prob. santé aigus et prise antibiotiques</t>
  </si>
  <si>
    <t>Brossage</t>
  </si>
  <si>
    <t>Visite chez le dentiste</t>
  </si>
  <si>
    <t>École</t>
  </si>
  <si>
    <t>Problèmes dans l'école</t>
  </si>
  <si>
    <t>Encadrement et aide aux jeunes</t>
  </si>
  <si>
    <t>Aptitudes sociales et personnelles</t>
  </si>
  <si>
    <t>27</t>
  </si>
  <si>
    <t>23</t>
  </si>
  <si>
    <t>Relation avec le meilleur ami</t>
  </si>
  <si>
    <t>E24 - 2021</t>
  </si>
  <si>
    <t>22 ans</t>
  </si>
  <si>
    <t>23 ans</t>
  </si>
  <si>
    <t>Nombre de personnes dans le ménage</t>
  </si>
  <si>
    <t>Rapports entre les membres du ménage</t>
  </si>
  <si>
    <t>Composition du ménage</t>
  </si>
  <si>
    <t>Déménagement</t>
  </si>
  <si>
    <t>Type de formation (professionnelles ou technique)</t>
  </si>
  <si>
    <t>Formation à distance</t>
  </si>
  <si>
    <t>Utilisation des technologie de l'information</t>
  </si>
  <si>
    <t>Changement d'emploi (raisons)</t>
  </si>
  <si>
    <t>Recherche d'emploi</t>
  </si>
  <si>
    <t>Bénéficiaire d'aide sociale</t>
  </si>
  <si>
    <t>Problèmes de santé chroniques/diagnostics</t>
  </si>
  <si>
    <t>Symptômes dépressifs</t>
  </si>
  <si>
    <t>Temps écran</t>
  </si>
  <si>
    <t>Qualité et stabilité des relations</t>
  </si>
  <si>
    <t>Prévu et stress associé</t>
  </si>
  <si>
    <t>Qualité de la relation avec l'ami proche</t>
  </si>
  <si>
    <t>Exposition à la COVID-19</t>
  </si>
  <si>
    <t>COV</t>
  </si>
  <si>
    <t>Symptômes</t>
  </si>
  <si>
    <t>Dépistage</t>
  </si>
  <si>
    <t>Quarantaine (durée)</t>
  </si>
  <si>
    <t>COVID-19 chez les proches</t>
  </si>
  <si>
    <t>Inquiétudes</t>
  </si>
  <si>
    <t>Perception de la santé mentale</t>
  </si>
  <si>
    <t>Sentiment d'isolement ou solitude</t>
  </si>
  <si>
    <t>Impacts de la COVID-19</t>
  </si>
  <si>
    <t>Effets de la crise sur la situation scolaire</t>
  </si>
  <si>
    <t>Cours en ligne</t>
  </si>
  <si>
    <t>Télétravail</t>
  </si>
  <si>
    <t>Effets de la crise sur la situation d'emploi</t>
  </si>
  <si>
    <t>Contact au travail et inquiétude</t>
  </si>
  <si>
    <t>Satisfaction des mesures prises par l'employeur</t>
  </si>
  <si>
    <t>Diminution ou report de paiements</t>
  </si>
  <si>
    <t>Demande PCU/PCUE</t>
  </si>
  <si>
    <t>Perception de l'avenir</t>
  </si>
  <si>
    <t>Comportements à risque (alcool, tabac, vapotage, drogues et jeu)</t>
  </si>
  <si>
    <t>Consultation d'information sur la COVID-19</t>
  </si>
  <si>
    <t>Consultation de professionnels</t>
  </si>
  <si>
    <t>Qualité de la relation avec le conjoint</t>
  </si>
  <si>
    <t>RES_Q01a à m</t>
  </si>
  <si>
    <t>RES_Q02</t>
  </si>
  <si>
    <t>Suicide (idées tentatives)</t>
  </si>
  <si>
    <t>RES_Q03 à RES_Q10</t>
  </si>
  <si>
    <t>RES_Q11a à dd</t>
  </si>
  <si>
    <t>RES_Q13</t>
  </si>
  <si>
    <t>Régulation émotionnelle</t>
  </si>
  <si>
    <t>RES_Q14a à r</t>
  </si>
  <si>
    <t>Expériences négatives durant l'enfance</t>
  </si>
  <si>
    <t>RES_Q15, RES_Q16, RES_Q17, RES_Q17A, RES_Q18, RES_Q19, RES_Q20, RES_Q21</t>
  </si>
  <si>
    <t>Épanouissement psychologique</t>
  </si>
  <si>
    <t>RES_Q22a à h</t>
  </si>
  <si>
    <t>Symptômes psychotiques</t>
  </si>
  <si>
    <t>RES_Q23a à o, RES_Q24</t>
  </si>
  <si>
    <t>Usage de la cigarette électronique</t>
  </si>
  <si>
    <t>Consommation de drogues</t>
  </si>
  <si>
    <t>Impacts négatifs consommation d'alcool ou de drogue</t>
  </si>
  <si>
    <t>Impacts négatifs jeux de hasard</t>
  </si>
  <si>
    <t>Raison de la consommation de drogue</t>
  </si>
  <si>
    <t>RES_Q26, RES_Q27, RES_Q28, RES_Q29, RES_Q30</t>
  </si>
  <si>
    <t>RES_Q31 a à q</t>
  </si>
  <si>
    <t>RES_Q25, RES_Q32, RES_Q33, RES_Q34, RES_Q35, RES_Q36, RES_Q37</t>
  </si>
  <si>
    <t>Aspirations à l'égard de l'emploi</t>
  </si>
  <si>
    <t>dans QAAM</t>
  </si>
  <si>
    <t>dans QPRI</t>
  </si>
  <si>
    <t>dans QAAF</t>
  </si>
  <si>
    <t>dans QAAENS</t>
  </si>
  <si>
    <t>E24</t>
  </si>
  <si>
    <t>Dans QIRI</t>
  </si>
  <si>
    <t>Dans QPRI</t>
  </si>
  <si>
    <t>E22-2019
21 ans</t>
  </si>
  <si>
    <t>E24-2021
23 ans</t>
  </si>
  <si>
    <t>Tâches effectuées avec l’enfant-cible de E1 à E13 - durée en minutes</t>
  </si>
  <si>
    <t>QAAENS – Questionnaire autoadministré de l’enseignant (répondant : enseignant de l’enfant-cible) de E7 à E14 - nombre de questions</t>
  </si>
  <si>
    <t>IMF – Inventaire du milieu familial / QCI - Questionnaire à compléter par l'intervieweure - nombre de questions</t>
  </si>
  <si>
    <t>E26</t>
  </si>
  <si>
    <t>Volet santé E11* 
10 ans</t>
  </si>
  <si>
    <t>* Questionnaire autoadministré aux parents</t>
  </si>
  <si>
    <t>Volet santé E11 *
10 ans</t>
  </si>
  <si>
    <t>E26-2023
25 ans</t>
  </si>
  <si>
    <t>Volet spécial COVID-19 - 2020 **</t>
  </si>
  <si>
    <t>** Pour ce volet spécial, l'ensemble des questions ont la même abbréviation (COV).</t>
  </si>
  <si>
    <t>* Pour ce volet spécial, l'ensemble des questions ont la même abbréviation (SM).</t>
  </si>
  <si>
    <t>*** Pour ce volet spécial, l'ensemble des questions ont la même abbréviation (RES).</t>
  </si>
  <si>
    <t>E26 - 2023</t>
  </si>
  <si>
    <t>25 ans</t>
  </si>
  <si>
    <t>…</t>
  </si>
  <si>
    <t>Préparation, autonomie, aptitudes et habiletés</t>
  </si>
  <si>
    <t>Capacités en communication, en lecture, en écriture, en calculs et autres habiletés</t>
  </si>
  <si>
    <t>Relation de l'enfant avec ses pairs</t>
  </si>
  <si>
    <t>Relation de l'enseignant avec les parents</t>
  </si>
  <si>
    <t>Relation de l'enseignant avec l'enfant</t>
  </si>
  <si>
    <t>Relation de l'enfant avec les parents</t>
  </si>
  <si>
    <t>Qualité du logement</t>
  </si>
  <si>
    <t>Satisfaction du lien avec les parents</t>
  </si>
  <si>
    <t>Satisfaction de sa vie sociale</t>
  </si>
  <si>
    <t>Santé mentale positive</t>
  </si>
  <si>
    <t>Satisfaction de sa situation conjugale</t>
  </si>
  <si>
    <t>Durée de sa relation conjugale</t>
  </si>
  <si>
    <t>Volet spécial santé mentale *</t>
  </si>
  <si>
    <t>Volet spécial Résilience - 2021 ***</t>
  </si>
  <si>
    <r>
      <t xml:space="preserve">Volet spécial Parentalité - 2023 </t>
    </r>
    <r>
      <rPr>
        <b/>
        <vertAlign val="superscript"/>
        <sz val="11"/>
        <color theme="1"/>
        <rFont val="Calibri"/>
        <family val="2"/>
      </rPr>
      <t>Ƴ</t>
    </r>
  </si>
  <si>
    <r>
      <rPr>
        <vertAlign val="superscript"/>
        <sz val="11"/>
        <color theme="1"/>
        <rFont val="Calibri"/>
        <family val="2"/>
        <scheme val="minor"/>
      </rPr>
      <t xml:space="preserve"> Ƴ </t>
    </r>
    <r>
      <rPr>
        <sz val="11"/>
        <color theme="1"/>
        <rFont val="Calibri"/>
        <family val="2"/>
        <scheme val="minor"/>
      </rPr>
      <t>Pour ce volet spécial, l'ensemble des questions ont la même abbréviation (PAP).</t>
    </r>
  </si>
  <si>
    <t>Service de garde</t>
  </si>
  <si>
    <t>Santé globale, taille, poids, problèmes chroniques, blessures, professionnels de santé consultés, hospitalisation, médicaments</t>
  </si>
  <si>
    <t xml:space="preserve">Sommeil, alimentation, socioémotionnel, </t>
  </si>
  <si>
    <t>Total QIRI adulte (ménage, PCM, conjoint, parent bio absent)</t>
  </si>
  <si>
    <t>QPAE  Questionnaire papier administré à l’enfant; QSAE  Questionnaire santé administré à l'enfant; 
QIE      Questionnaire informatisé à l’enfant (E13 et E14); 
QELJ    Questionnaire en ligne au jeune (E16-E18-E20-volet spécial santé mentale-E22-volet spécial COVID-19-
             E24-volet spécial Personnalité et habitudes de vie-E26-volet Devenir adulte, devenir parent)</t>
  </si>
  <si>
    <t>VAL</t>
  </si>
  <si>
    <t>ENG</t>
  </si>
  <si>
    <t>RPE/RPR</t>
  </si>
  <si>
    <t>RAM</t>
  </si>
  <si>
    <t>Qualité de l'emploi</t>
  </si>
  <si>
    <t>Attirance sexuelle</t>
  </si>
  <si>
    <t>Relation avec les parents et la fratrie</t>
  </si>
  <si>
    <t xml:space="preserve">Connaissance du développement de l’enfant </t>
  </si>
  <si>
    <t>Connaissance des stratégies parentales</t>
  </si>
  <si>
    <t>Expériences en soins de l'enfant</t>
  </si>
  <si>
    <t>Connaissances et expériences en parentalité</t>
  </si>
  <si>
    <t>Attachement parental</t>
  </si>
  <si>
    <t>Anxiété et préoccupations climatiques</t>
  </si>
  <si>
    <t>Comportements de son enfant</t>
  </si>
  <si>
    <t>E1 à E26 - nombre de questions par section par questionnaire</t>
  </si>
  <si>
    <t>Version du 23-02-2024</t>
  </si>
  <si>
    <t>Tâches avec l'enfant-cible</t>
  </si>
  <si>
    <t>Étude longitudinale du développement des enfants du Québec, 1ʳᵉ édition (ELDEQ 1)-Pour consultation seulement-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</si>
</sst>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999999"/>
      <name val="Calibri"/>
      <family val="2"/>
      <scheme val="minor"/>
    </font>
    <font>
      <b/>
      <i/>
      <sz val="11"/>
      <color rgb="FF999999"/>
      <name val="Calibri"/>
      <family val="2"/>
      <scheme val="minor"/>
    </font>
    <font>
      <b/>
      <sz val="11"/>
      <color rgb="FF999999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808080"/>
      <name val="Calibri"/>
      <family val="2"/>
      <scheme val="minor"/>
    </font>
    <font>
      <i/>
      <sz val="11"/>
      <color rgb="FF272727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trike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trike/>
      <sz val="8"/>
      <color theme="1"/>
      <name val="Arial Narrow"/>
      <family val="2"/>
    </font>
    <font>
      <sz val="11"/>
      <color theme="2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272727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80808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/>
    </fill>
    <fill>
      <patternFill patternType="lightUp">
        <bgColor theme="7" tint="0.59999389629810485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5" xfId="0" applyBorder="1"/>
    <xf numFmtId="0" fontId="0" fillId="0" borderId="0" xfId="0" applyAlignment="1">
      <alignment vertical="center" textRotation="255"/>
    </xf>
    <xf numFmtId="0" fontId="1" fillId="0" borderId="8" xfId="0" applyFont="1" applyBorder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0" fillId="0" borderId="15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5" xfId="0" applyFill="1" applyBorder="1"/>
    <xf numFmtId="0" fontId="0" fillId="0" borderId="5" xfId="0" applyBorder="1" applyAlignment="1">
      <alignment horizontal="center"/>
    </xf>
    <xf numFmtId="0" fontId="0" fillId="0" borderId="24" xfId="0" applyBorder="1" applyAlignment="1">
      <alignment vertical="center" wrapText="1"/>
    </xf>
    <xf numFmtId="0" fontId="21" fillId="0" borderId="0" xfId="0" applyFont="1"/>
    <xf numFmtId="0" fontId="16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2" xfId="0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0" borderId="29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0" borderId="22" xfId="0" applyBorder="1"/>
    <xf numFmtId="0" fontId="0" fillId="0" borderId="1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vertical="center" textRotation="135"/>
    </xf>
    <xf numFmtId="0" fontId="1" fillId="5" borderId="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right" vertical="center" wrapText="1"/>
    </xf>
    <xf numFmtId="0" fontId="1" fillId="5" borderId="32" xfId="0" applyFont="1" applyFill="1" applyBorder="1" applyAlignment="1">
      <alignment horizontal="left" vertical="center" wrapText="1"/>
    </xf>
    <xf numFmtId="0" fontId="1" fillId="5" borderId="32" xfId="0" applyFont="1" applyFill="1" applyBorder="1" applyAlignment="1">
      <alignment horizontal="right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vertical="center" textRotation="135"/>
    </xf>
    <xf numFmtId="0" fontId="1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22" fillId="5" borderId="10" xfId="0" applyFont="1" applyFill="1" applyBorder="1" applyAlignment="1">
      <alignment vertical="center" wrapText="1"/>
    </xf>
    <xf numFmtId="0" fontId="14" fillId="5" borderId="12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24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Continuous" vertical="center" wrapText="1"/>
    </xf>
    <xf numFmtId="0" fontId="1" fillId="2" borderId="20" xfId="0" applyFont="1" applyFill="1" applyBorder="1" applyAlignment="1">
      <alignment horizontal="centerContinuous" vertical="center" wrapText="1"/>
    </xf>
    <xf numFmtId="0" fontId="23" fillId="2" borderId="13" xfId="0" applyFont="1" applyFill="1" applyBorder="1" applyAlignment="1">
      <alignment horizontal="centerContinuous" vertical="center" wrapText="1"/>
    </xf>
    <xf numFmtId="0" fontId="23" fillId="2" borderId="23" xfId="0" applyFont="1" applyFill="1" applyBorder="1" applyAlignment="1">
      <alignment horizontal="centerContinuous" vertical="center" wrapText="1"/>
    </xf>
    <xf numFmtId="0" fontId="23" fillId="2" borderId="11" xfId="0" applyFont="1" applyFill="1" applyBorder="1" applyAlignment="1">
      <alignment horizontal="centerContinuous" vertical="center" wrapText="1"/>
    </xf>
    <xf numFmtId="0" fontId="23" fillId="2" borderId="1" xfId="0" applyFont="1" applyFill="1" applyBorder="1" applyAlignment="1">
      <alignment horizontal="centerContinuous" vertical="center" wrapText="1"/>
    </xf>
    <xf numFmtId="0" fontId="0" fillId="7" borderId="16" xfId="0" applyFill="1" applyBorder="1"/>
    <xf numFmtId="0" fontId="0" fillId="7" borderId="39" xfId="0" applyFill="1" applyBorder="1"/>
    <xf numFmtId="0" fontId="0" fillId="7" borderId="32" xfId="0" applyFill="1" applyBorder="1"/>
    <xf numFmtId="0" fontId="0" fillId="7" borderId="37" xfId="0" applyFill="1" applyBorder="1"/>
    <xf numFmtId="0" fontId="0" fillId="7" borderId="16" xfId="0" applyFill="1" applyBorder="1" applyAlignment="1">
      <alignment horizontal="right" vertical="center" wrapText="1"/>
    </xf>
    <xf numFmtId="0" fontId="0" fillId="7" borderId="39" xfId="0" applyFill="1" applyBorder="1" applyAlignment="1">
      <alignment horizontal="right" vertical="center" wrapText="1"/>
    </xf>
    <xf numFmtId="0" fontId="0" fillId="7" borderId="32" xfId="0" applyFill="1" applyBorder="1" applyAlignment="1">
      <alignment horizontal="right" vertical="center" wrapText="1"/>
    </xf>
    <xf numFmtId="0" fontId="0" fillId="7" borderId="37" xfId="0" applyFill="1" applyBorder="1" applyAlignment="1">
      <alignment horizontal="right" vertical="center" wrapText="1"/>
    </xf>
    <xf numFmtId="0" fontId="0" fillId="7" borderId="4" xfId="0" applyFill="1" applyBorder="1" applyAlignment="1">
      <alignment horizontal="right" vertical="center" wrapText="1"/>
    </xf>
    <xf numFmtId="0" fontId="0" fillId="7" borderId="4" xfId="0" applyFill="1" applyBorder="1" applyAlignment="1">
      <alignment vertical="center" textRotation="135"/>
    </xf>
    <xf numFmtId="0" fontId="0" fillId="7" borderId="4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7" borderId="5" xfId="0" applyFill="1" applyBorder="1" applyAlignment="1">
      <alignment horizontal="right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vertical="top" wrapText="1"/>
    </xf>
    <xf numFmtId="0" fontId="8" fillId="0" borderId="5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0" borderId="5" xfId="0" applyBorder="1" applyAlignment="1">
      <alignment vertical="center" textRotation="255"/>
    </xf>
    <xf numFmtId="0" fontId="1" fillId="0" borderId="5" xfId="0" applyFont="1" applyBorder="1" applyAlignment="1">
      <alignment vertical="center" wrapText="1"/>
    </xf>
    <xf numFmtId="0" fontId="0" fillId="5" borderId="10" xfId="0" applyFill="1" applyBorder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7" borderId="6" xfId="0" applyFill="1" applyBorder="1" applyAlignment="1">
      <alignment horizontal="right" vertical="center" wrapText="1"/>
    </xf>
    <xf numFmtId="0" fontId="0" fillId="7" borderId="5" xfId="0" applyFill="1" applyBorder="1" applyAlignment="1">
      <alignment vertical="center" textRotation="135"/>
    </xf>
    <xf numFmtId="0" fontId="0" fillId="0" borderId="34" xfId="0" applyBorder="1" applyAlignment="1">
      <alignment vertical="center" wrapText="1"/>
    </xf>
    <xf numFmtId="0" fontId="0" fillId="7" borderId="6" xfId="0" applyFill="1" applyBorder="1" applyAlignment="1">
      <alignment vertical="center" textRotation="135"/>
    </xf>
    <xf numFmtId="0" fontId="0" fillId="0" borderId="34" xfId="0" applyBorder="1" applyAlignment="1">
      <alignment horizontal="left" vertical="center" wrapText="1"/>
    </xf>
    <xf numFmtId="0" fontId="0" fillId="7" borderId="5" xfId="0" applyFill="1" applyBorder="1"/>
    <xf numFmtId="0" fontId="0" fillId="0" borderId="6" xfId="0" applyBorder="1"/>
    <xf numFmtId="0" fontId="0" fillId="7" borderId="6" xfId="0" applyFill="1" applyBorder="1"/>
    <xf numFmtId="0" fontId="1" fillId="0" borderId="9" xfId="0" applyFont="1" applyBorder="1" applyAlignment="1">
      <alignment horizontal="right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35" xfId="0" applyFill="1" applyBorder="1" applyAlignment="1">
      <alignment vertical="center" wrapText="1"/>
    </xf>
    <xf numFmtId="0" fontId="0" fillId="7" borderId="32" xfId="0" applyFill="1" applyBorder="1" applyAlignment="1">
      <alignment horizontal="center" vertical="center" wrapText="1"/>
    </xf>
    <xf numFmtId="0" fontId="0" fillId="7" borderId="4" xfId="0" applyFill="1" applyBorder="1"/>
    <xf numFmtId="0" fontId="0" fillId="7" borderId="33" xfId="0" applyFill="1" applyBorder="1"/>
    <xf numFmtId="0" fontId="23" fillId="2" borderId="1" xfId="0" applyFont="1" applyFill="1" applyBorder="1" applyAlignment="1">
      <alignment horizontal="centerContinuous" vertical="center"/>
    </xf>
    <xf numFmtId="0" fontId="23" fillId="2" borderId="2" xfId="0" applyFont="1" applyFill="1" applyBorder="1" applyAlignment="1">
      <alignment horizontal="centerContinuous" vertical="center"/>
    </xf>
    <xf numFmtId="0" fontId="23" fillId="2" borderId="3" xfId="0" applyFont="1" applyFill="1" applyBorder="1" applyAlignment="1">
      <alignment horizontal="centerContinuous" vertical="center"/>
    </xf>
    <xf numFmtId="0" fontId="23" fillId="2" borderId="30" xfId="0" applyFont="1" applyFill="1" applyBorder="1" applyAlignment="1">
      <alignment horizontal="centerContinuous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7" borderId="33" xfId="0" applyFill="1" applyBorder="1" applyAlignment="1">
      <alignment vertical="center" textRotation="255"/>
    </xf>
    <xf numFmtId="0" fontId="0" fillId="7" borderId="35" xfId="0" applyFill="1" applyBorder="1" applyAlignment="1">
      <alignment vertical="center" textRotation="255"/>
    </xf>
    <xf numFmtId="0" fontId="0" fillId="7" borderId="35" xfId="0" applyFill="1" applyBorder="1" applyAlignment="1">
      <alignment horizontal="center" vertical="center" textRotation="255"/>
    </xf>
    <xf numFmtId="0" fontId="0" fillId="7" borderId="35" xfId="0" applyFill="1" applyBorder="1" applyAlignment="1">
      <alignment horizontal="right"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48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27" fillId="0" borderId="5" xfId="0" applyFont="1" applyBorder="1" applyAlignment="1">
      <alignment horizontal="right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40" xfId="0" applyFill="1" applyBorder="1"/>
    <xf numFmtId="0" fontId="1" fillId="8" borderId="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35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vertical="center" textRotation="255"/>
    </xf>
    <xf numFmtId="0" fontId="0" fillId="7" borderId="5" xfId="0" applyFill="1" applyBorder="1" applyAlignment="1">
      <alignment horizontal="center" vertical="center" textRotation="255"/>
    </xf>
    <xf numFmtId="0" fontId="0" fillId="7" borderId="4" xfId="0" applyFill="1" applyBorder="1" applyAlignment="1">
      <alignment vertical="center" textRotation="255"/>
    </xf>
    <xf numFmtId="0" fontId="1" fillId="0" borderId="9" xfId="0" applyFont="1" applyBorder="1" applyAlignment="1">
      <alignment horizontal="left" vertical="center" wrapText="1"/>
    </xf>
    <xf numFmtId="0" fontId="0" fillId="0" borderId="4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42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0" xfId="0" applyFont="1" applyBorder="1" applyAlignment="1">
      <alignment vertical="center" wrapText="1"/>
    </xf>
    <xf numFmtId="0" fontId="1" fillId="0" borderId="55" xfId="0" applyFont="1" applyBorder="1" applyAlignment="1">
      <alignment horizontal="right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52" xfId="0" applyBorder="1"/>
    <xf numFmtId="0" fontId="0" fillId="0" borderId="52" xfId="0" applyBorder="1" applyAlignment="1">
      <alignment horizontal="left" vertical="center" wrapText="1"/>
    </xf>
    <xf numFmtId="0" fontId="1" fillId="5" borderId="54" xfId="0" applyFont="1" applyFill="1" applyBorder="1" applyAlignment="1">
      <alignment vertical="center" wrapText="1"/>
    </xf>
    <xf numFmtId="0" fontId="1" fillId="5" borderId="52" xfId="0" applyFont="1" applyFill="1" applyBorder="1" applyAlignment="1">
      <alignment vertical="center" wrapText="1"/>
    </xf>
    <xf numFmtId="0" fontId="1" fillId="5" borderId="53" xfId="0" applyFont="1" applyFill="1" applyBorder="1" applyAlignment="1">
      <alignment vertical="center" wrapText="1"/>
    </xf>
    <xf numFmtId="0" fontId="1" fillId="5" borderId="18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9" fontId="0" fillId="0" borderId="49" xfId="0" applyNumberFormat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 vertical="center" wrapText="1"/>
    </xf>
    <xf numFmtId="0" fontId="1" fillId="0" borderId="61" xfId="0" applyFont="1" applyBorder="1" applyAlignment="1">
      <alignment horizontal="righ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" fillId="0" borderId="63" xfId="0" applyFont="1" applyBorder="1" applyAlignment="1">
      <alignment horizontal="right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8" xfId="0" applyBorder="1"/>
    <xf numFmtId="0" fontId="0" fillId="0" borderId="28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48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0" fillId="0" borderId="48" xfId="0" applyBorder="1" applyAlignment="1">
      <alignment horizontal="right" vertical="center" wrapText="1"/>
    </xf>
    <xf numFmtId="0" fontId="0" fillId="0" borderId="28" xfId="0" applyBorder="1" applyAlignment="1">
      <alignment horizontal="right" vertical="center" wrapText="1"/>
    </xf>
    <xf numFmtId="0" fontId="0" fillId="7" borderId="17" xfId="0" applyFill="1" applyBorder="1"/>
    <xf numFmtId="0" fontId="0" fillId="7" borderId="49" xfId="0" applyFill="1" applyBorder="1"/>
    <xf numFmtId="0" fontId="0" fillId="7" borderId="14" xfId="0" applyFill="1" applyBorder="1"/>
    <xf numFmtId="0" fontId="0" fillId="0" borderId="44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0" fontId="0" fillId="0" borderId="34" xfId="0" applyBorder="1" applyAlignment="1">
      <alignment horizontal="center"/>
    </xf>
    <xf numFmtId="0" fontId="1" fillId="0" borderId="54" xfId="0" applyFont="1" applyBorder="1" applyAlignment="1">
      <alignment vertical="center" wrapText="1"/>
    </xf>
    <xf numFmtId="0" fontId="0" fillId="7" borderId="51" xfId="0" applyFill="1" applyBorder="1"/>
    <xf numFmtId="0" fontId="0" fillId="7" borderId="45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7" borderId="46" xfId="0" applyFill="1" applyBorder="1" applyAlignment="1">
      <alignment horizontal="center" vertical="center" wrapText="1"/>
    </xf>
    <xf numFmtId="0" fontId="0" fillId="7" borderId="57" xfId="0" applyFill="1" applyBorder="1" applyAlignment="1">
      <alignment horizontal="center" vertical="center" wrapText="1"/>
    </xf>
    <xf numFmtId="0" fontId="0" fillId="7" borderId="58" xfId="0" applyFill="1" applyBorder="1" applyAlignment="1">
      <alignment horizontal="center" vertical="center" wrapText="1"/>
    </xf>
    <xf numFmtId="0" fontId="0" fillId="7" borderId="59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64" xfId="0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14" xfId="0" applyBorder="1"/>
    <xf numFmtId="0" fontId="0" fillId="0" borderId="17" xfId="0" applyBorder="1"/>
    <xf numFmtId="0" fontId="7" fillId="0" borderId="49" xfId="0" applyFont="1" applyBorder="1" applyAlignment="1">
      <alignment horizontal="center" vertical="center" wrapText="1"/>
    </xf>
    <xf numFmtId="0" fontId="0" fillId="7" borderId="50" xfId="0" applyFill="1" applyBorder="1" applyAlignment="1">
      <alignment horizontal="center" vertical="center" wrapText="1"/>
    </xf>
    <xf numFmtId="0" fontId="0" fillId="7" borderId="62" xfId="0" applyFill="1" applyBorder="1" applyAlignment="1">
      <alignment horizontal="center" vertical="center" wrapText="1"/>
    </xf>
    <xf numFmtId="0" fontId="0" fillId="5" borderId="48" xfId="0" applyFill="1" applyBorder="1" applyAlignment="1">
      <alignment vertical="center" textRotation="135"/>
    </xf>
    <xf numFmtId="0" fontId="1" fillId="5" borderId="46" xfId="0" applyFont="1" applyFill="1" applyBorder="1" applyAlignment="1">
      <alignment vertical="center" textRotation="135"/>
    </xf>
    <xf numFmtId="0" fontId="29" fillId="0" borderId="28" xfId="0" applyFont="1" applyBorder="1" applyAlignment="1">
      <alignment horizontal="center" vertical="center" wrapText="1"/>
    </xf>
    <xf numFmtId="0" fontId="0" fillId="7" borderId="29" xfId="0" applyFill="1" applyBorder="1" applyAlignment="1">
      <alignment horizontal="right" vertical="center" wrapText="1"/>
    </xf>
    <xf numFmtId="0" fontId="0" fillId="0" borderId="29" xfId="0" applyBorder="1" applyAlignment="1">
      <alignment horizontal="center" vertical="center" wrapText="1"/>
    </xf>
    <xf numFmtId="0" fontId="0" fillId="7" borderId="14" xfId="0" applyFill="1" applyBorder="1" applyAlignment="1">
      <alignment horizontal="right" vertical="center" wrapText="1"/>
    </xf>
    <xf numFmtId="0" fontId="0" fillId="7" borderId="22" xfId="0" applyFill="1" applyBorder="1" applyAlignment="1">
      <alignment horizontal="right" vertical="center" wrapText="1"/>
    </xf>
    <xf numFmtId="0" fontId="29" fillId="0" borderId="22" xfId="0" applyFont="1" applyBorder="1" applyAlignment="1">
      <alignment horizontal="center" vertical="center" wrapText="1"/>
    </xf>
    <xf numFmtId="0" fontId="0" fillId="7" borderId="51" xfId="0" applyFill="1" applyBorder="1" applyAlignment="1">
      <alignment horizontal="right" vertical="center" wrapText="1"/>
    </xf>
    <xf numFmtId="0" fontId="0" fillId="7" borderId="29" xfId="0" applyFill="1" applyBorder="1" applyAlignment="1">
      <alignment vertical="center" textRotation="135"/>
    </xf>
    <xf numFmtId="0" fontId="0" fillId="7" borderId="22" xfId="0" applyFill="1" applyBorder="1" applyAlignment="1">
      <alignment vertical="center" textRotation="135"/>
    </xf>
    <xf numFmtId="0" fontId="29" fillId="0" borderId="4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7" borderId="29" xfId="0" applyFill="1" applyBorder="1" applyAlignment="1">
      <alignment vertical="center" wrapText="1"/>
    </xf>
    <xf numFmtId="0" fontId="0" fillId="7" borderId="22" xfId="0" applyFill="1" applyBorder="1" applyAlignment="1">
      <alignment vertical="center" wrapText="1"/>
    </xf>
    <xf numFmtId="0" fontId="0" fillId="7" borderId="15" xfId="0" applyFill="1" applyBorder="1" applyAlignment="1">
      <alignment horizontal="right" vertical="center" wrapText="1"/>
    </xf>
    <xf numFmtId="0" fontId="0" fillId="7" borderId="15" xfId="0" applyFill="1" applyBorder="1" applyAlignment="1">
      <alignment vertical="center" textRotation="135"/>
    </xf>
    <xf numFmtId="0" fontId="0" fillId="7" borderId="29" xfId="0" applyFill="1" applyBorder="1"/>
    <xf numFmtId="0" fontId="0" fillId="7" borderId="7" xfId="0" applyFill="1" applyBorder="1" applyAlignment="1">
      <alignment horizontal="right" vertical="center" wrapText="1"/>
    </xf>
    <xf numFmtId="0" fontId="0" fillId="7" borderId="15" xfId="0" applyFill="1" applyBorder="1"/>
    <xf numFmtId="0" fontId="29" fillId="0" borderId="50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0" fillId="7" borderId="6" xfId="0" applyFill="1" applyBorder="1" applyAlignment="1">
      <alignment vertical="center" wrapText="1"/>
    </xf>
    <xf numFmtId="0" fontId="0" fillId="7" borderId="7" xfId="0" applyFill="1" applyBorder="1" applyAlignment="1">
      <alignment vertical="center" textRotation="135"/>
    </xf>
    <xf numFmtId="0" fontId="1" fillId="0" borderId="13" xfId="0" applyFont="1" applyBorder="1" applyAlignment="1">
      <alignment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41" xfId="0" applyBorder="1" applyAlignment="1">
      <alignment horizontal="right" vertical="center" wrapText="1"/>
    </xf>
    <xf numFmtId="0" fontId="1" fillId="0" borderId="48" xfId="0" applyFont="1" applyBorder="1" applyAlignment="1">
      <alignment horizontal="right" vertical="center" wrapText="1"/>
    </xf>
    <xf numFmtId="0" fontId="0" fillId="0" borderId="46" xfId="0" applyBorder="1" applyAlignment="1">
      <alignment horizontal="right" vertical="center" wrapText="1"/>
    </xf>
    <xf numFmtId="0" fontId="0" fillId="7" borderId="32" xfId="0" applyFill="1" applyBorder="1" applyAlignment="1">
      <alignment vertical="center" textRotation="255"/>
    </xf>
    <xf numFmtId="0" fontId="0" fillId="7" borderId="37" xfId="0" applyFill="1" applyBorder="1" applyAlignment="1">
      <alignment vertical="center" textRotation="255"/>
    </xf>
    <xf numFmtId="0" fontId="23" fillId="2" borderId="66" xfId="0" applyFont="1" applyFill="1" applyBorder="1" applyAlignment="1">
      <alignment horizontal="centerContinuous" vertical="center" wrapText="1"/>
    </xf>
    <xf numFmtId="0" fontId="0" fillId="7" borderId="62" xfId="0" applyFill="1" applyBorder="1" applyAlignment="1">
      <alignment horizontal="right" vertical="center" wrapText="1"/>
    </xf>
    <xf numFmtId="0" fontId="0" fillId="7" borderId="64" xfId="0" applyFill="1" applyBorder="1" applyAlignment="1">
      <alignment horizontal="right" vertical="center" wrapText="1"/>
    </xf>
    <xf numFmtId="0" fontId="0" fillId="7" borderId="64" xfId="0" applyFill="1" applyBorder="1" applyAlignment="1">
      <alignment vertical="center" textRotation="135"/>
    </xf>
    <xf numFmtId="0" fontId="0" fillId="7" borderId="62" xfId="0" applyFill="1" applyBorder="1" applyAlignment="1">
      <alignment vertical="center" textRotation="135"/>
    </xf>
    <xf numFmtId="0" fontId="0" fillId="7" borderId="0" xfId="0" applyFill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0" fillId="7" borderId="0" xfId="0" applyFill="1" applyAlignment="1">
      <alignment vertical="center" textRotation="135"/>
    </xf>
    <xf numFmtId="0" fontId="0" fillId="7" borderId="60" xfId="0" applyFill="1" applyBorder="1" applyAlignment="1">
      <alignment vertical="center" textRotation="135"/>
    </xf>
    <xf numFmtId="0" fontId="0" fillId="0" borderId="43" xfId="0" applyBorder="1" applyAlignment="1">
      <alignment horizontal="left" vertical="center" wrapText="1"/>
    </xf>
    <xf numFmtId="0" fontId="0" fillId="7" borderId="58" xfId="0" applyFill="1" applyBorder="1" applyAlignment="1">
      <alignment vertical="center" textRotation="135"/>
    </xf>
    <xf numFmtId="0" fontId="0" fillId="0" borderId="61" xfId="0" applyBorder="1" applyAlignment="1">
      <alignment horizontal="left" vertical="center" wrapText="1"/>
    </xf>
    <xf numFmtId="0" fontId="0" fillId="0" borderId="61" xfId="0" applyBorder="1"/>
    <xf numFmtId="0" fontId="0" fillId="7" borderId="0" xfId="0" applyFill="1"/>
    <xf numFmtId="0" fontId="0" fillId="0" borderId="63" xfId="0" applyBorder="1"/>
    <xf numFmtId="0" fontId="0" fillId="7" borderId="21" xfId="0" applyFill="1" applyBorder="1" applyAlignment="1">
      <alignment horizontal="right" vertical="center" wrapText="1"/>
    </xf>
    <xf numFmtId="0" fontId="0" fillId="7" borderId="68" xfId="0" applyFill="1" applyBorder="1" applyAlignment="1">
      <alignment horizontal="right" vertical="center" wrapText="1"/>
    </xf>
    <xf numFmtId="0" fontId="0" fillId="7" borderId="21" xfId="0" applyFill="1" applyBorder="1"/>
    <xf numFmtId="0" fontId="29" fillId="0" borderId="67" xfId="0" applyFont="1" applyBorder="1" applyAlignment="1">
      <alignment horizontal="center" vertical="center" wrapText="1"/>
    </xf>
    <xf numFmtId="0" fontId="0" fillId="7" borderId="21" xfId="0" applyFill="1" applyBorder="1" applyAlignment="1">
      <alignment vertical="center" textRotation="135"/>
    </xf>
    <xf numFmtId="0" fontId="0" fillId="7" borderId="68" xfId="0" applyFill="1" applyBorder="1" applyAlignment="1">
      <alignment vertical="center" textRotation="135"/>
    </xf>
    <xf numFmtId="0" fontId="0" fillId="7" borderId="12" xfId="0" applyFill="1" applyBorder="1" applyAlignment="1">
      <alignment vertical="center" textRotation="135"/>
    </xf>
    <xf numFmtId="0" fontId="0" fillId="0" borderId="42" xfId="0" applyBorder="1" applyAlignment="1">
      <alignment horizontal="left"/>
    </xf>
    <xf numFmtId="0" fontId="0" fillId="0" borderId="55" xfId="0" applyBorder="1" applyAlignment="1">
      <alignment horizontal="left" vertical="center" wrapText="1"/>
    </xf>
    <xf numFmtId="0" fontId="0" fillId="0" borderId="54" xfId="0" applyBorder="1" applyAlignment="1">
      <alignment horizontal="left"/>
    </xf>
    <xf numFmtId="0" fontId="0" fillId="0" borderId="52" xfId="0" applyBorder="1" applyAlignment="1">
      <alignment horizontal="left" wrapText="1"/>
    </xf>
    <xf numFmtId="0" fontId="0" fillId="0" borderId="55" xfId="0" applyBorder="1" applyAlignment="1">
      <alignment horizontal="left"/>
    </xf>
    <xf numFmtId="0" fontId="0" fillId="0" borderId="55" xfId="0" applyBorder="1"/>
    <xf numFmtId="0" fontId="0" fillId="0" borderId="52" xfId="0" applyBorder="1" applyAlignment="1">
      <alignment horizontal="left"/>
    </xf>
    <xf numFmtId="0" fontId="0" fillId="0" borderId="19" xfId="0" applyBorder="1"/>
    <xf numFmtId="0" fontId="0" fillId="0" borderId="10" xfId="0" applyBorder="1"/>
    <xf numFmtId="0" fontId="0" fillId="0" borderId="54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55" xfId="0" applyBorder="1" applyAlignment="1">
      <alignment horizontal="right" vertical="center" wrapText="1"/>
    </xf>
    <xf numFmtId="0" fontId="0" fillId="0" borderId="52" xfId="0" applyBorder="1" applyAlignment="1">
      <alignment horizontal="right" vertical="center" wrapText="1"/>
    </xf>
    <xf numFmtId="0" fontId="0" fillId="0" borderId="52" xfId="0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15" xfId="0" quotePrefix="1" applyBorder="1" applyAlignment="1">
      <alignment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50" xfId="0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2" borderId="69" xfId="0" applyFont="1" applyFill="1" applyBorder="1" applyAlignment="1">
      <alignment horizontal="centerContinuous" vertical="center" wrapText="1"/>
    </xf>
    <xf numFmtId="0" fontId="1" fillId="2" borderId="70" xfId="0" applyFont="1" applyFill="1" applyBorder="1" applyAlignment="1">
      <alignment horizontal="centerContinuous" vertical="center" wrapText="1"/>
    </xf>
    <xf numFmtId="0" fontId="1" fillId="2" borderId="23" xfId="0" applyFont="1" applyFill="1" applyBorder="1" applyAlignment="1">
      <alignment horizontal="centerContinuous" vertical="center" wrapText="1"/>
    </xf>
    <xf numFmtId="0" fontId="1" fillId="2" borderId="11" xfId="0" applyFont="1" applyFill="1" applyBorder="1" applyAlignment="1">
      <alignment horizontal="centerContinuous" vertical="center" wrapText="1"/>
    </xf>
    <xf numFmtId="0" fontId="0" fillId="0" borderId="51" xfId="0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right" vertical="center" wrapText="1"/>
    </xf>
    <xf numFmtId="0" fontId="0" fillId="0" borderId="16" xfId="0" applyBorder="1"/>
    <xf numFmtId="0" fontId="0" fillId="7" borderId="31" xfId="0" applyFill="1" applyBorder="1" applyAlignment="1">
      <alignment horizontal="right" vertical="center" wrapText="1"/>
    </xf>
    <xf numFmtId="0" fontId="0" fillId="7" borderId="34" xfId="0" applyFill="1" applyBorder="1" applyAlignment="1">
      <alignment horizontal="right" vertical="center" wrapText="1"/>
    </xf>
    <xf numFmtId="0" fontId="0" fillId="7" borderId="34" xfId="0" applyFill="1" applyBorder="1" applyAlignment="1">
      <alignment vertical="center" wrapText="1"/>
    </xf>
    <xf numFmtId="0" fontId="0" fillId="7" borderId="41" xfId="0" applyFill="1" applyBorder="1" applyAlignment="1">
      <alignment horizontal="right" vertical="center" wrapText="1"/>
    </xf>
    <xf numFmtId="0" fontId="2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right" vertical="center" wrapText="1"/>
    </xf>
    <xf numFmtId="0" fontId="1" fillId="5" borderId="21" xfId="0" applyFont="1" applyFill="1" applyBorder="1" applyAlignment="1">
      <alignment horizontal="righ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textRotation="255"/>
    </xf>
    <xf numFmtId="0" fontId="0" fillId="7" borderId="40" xfId="0" applyFill="1" applyBorder="1" applyAlignment="1">
      <alignment horizontal="center" vertical="center" textRotation="255"/>
    </xf>
    <xf numFmtId="0" fontId="1" fillId="5" borderId="1" xfId="0" applyFont="1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textRotation="255"/>
    </xf>
    <xf numFmtId="0" fontId="0" fillId="5" borderId="16" xfId="0" applyFill="1" applyBorder="1" applyAlignment="1">
      <alignment horizontal="left" vertical="center" wrapText="1"/>
    </xf>
    <xf numFmtId="0" fontId="0" fillId="5" borderId="16" xfId="0" applyFill="1" applyBorder="1" applyAlignment="1">
      <alignment horizontal="right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6" xfId="0" applyFill="1" applyBorder="1" applyAlignment="1">
      <alignment vertical="center" textRotation="135"/>
    </xf>
    <xf numFmtId="0" fontId="0" fillId="5" borderId="45" xfId="0" applyFill="1" applyBorder="1" applyAlignment="1">
      <alignment vertical="center" textRotation="135"/>
    </xf>
    <xf numFmtId="0" fontId="0" fillId="5" borderId="39" xfId="0" applyFill="1" applyBorder="1" applyAlignment="1">
      <alignment vertical="center" textRotation="135"/>
    </xf>
    <xf numFmtId="0" fontId="0" fillId="5" borderId="35" xfId="0" applyFill="1" applyBorder="1" applyAlignment="1">
      <alignment vertical="center" textRotation="135"/>
    </xf>
    <xf numFmtId="0" fontId="1" fillId="5" borderId="37" xfId="0" applyFont="1" applyFill="1" applyBorder="1" applyAlignment="1">
      <alignment vertical="center" textRotation="135"/>
    </xf>
    <xf numFmtId="0" fontId="0" fillId="5" borderId="17" xfId="0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5" borderId="52" xfId="0" applyFont="1" applyFill="1" applyBorder="1" applyAlignment="1">
      <alignment horizontal="left" vertical="center" wrapText="1"/>
    </xf>
    <xf numFmtId="0" fontId="1" fillId="5" borderId="53" xfId="0" applyFont="1" applyFill="1" applyBorder="1" applyAlignment="1">
      <alignment horizontal="left" vertical="center" wrapText="1"/>
    </xf>
    <xf numFmtId="0" fontId="0" fillId="5" borderId="49" xfId="0" applyFill="1" applyBorder="1" applyAlignment="1">
      <alignment horizontal="left" vertical="center" wrapText="1"/>
    </xf>
    <xf numFmtId="0" fontId="1" fillId="5" borderId="38" xfId="0" applyFont="1" applyFill="1" applyBorder="1" applyAlignment="1">
      <alignment horizontal="left" vertical="center" wrapText="1"/>
    </xf>
    <xf numFmtId="0" fontId="0" fillId="5" borderId="57" xfId="0" applyFill="1" applyBorder="1" applyAlignment="1">
      <alignment horizontal="left" vertical="center" wrapText="1"/>
    </xf>
    <xf numFmtId="0" fontId="0" fillId="5" borderId="58" xfId="0" applyFill="1" applyBorder="1" applyAlignment="1">
      <alignment horizontal="left" vertical="center" wrapText="1"/>
    </xf>
    <xf numFmtId="0" fontId="1" fillId="5" borderId="59" xfId="0" applyFont="1" applyFill="1" applyBorder="1" applyAlignment="1">
      <alignment horizontal="left" vertical="center" wrapText="1"/>
    </xf>
    <xf numFmtId="0" fontId="0" fillId="5" borderId="18" xfId="0" applyFill="1" applyBorder="1" applyAlignment="1">
      <alignment horizontal="left" vertical="center" wrapText="1"/>
    </xf>
    <xf numFmtId="0" fontId="0" fillId="5" borderId="54" xfId="0" applyFill="1" applyBorder="1" applyAlignment="1">
      <alignment horizontal="left" vertical="center" wrapText="1"/>
    </xf>
    <xf numFmtId="0" fontId="0" fillId="0" borderId="5" xfId="0" applyBorder="1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6" fillId="0" borderId="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5" borderId="8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71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right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33" fillId="0" borderId="0" xfId="0" applyFont="1"/>
    <xf numFmtId="0" fontId="1" fillId="3" borderId="5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 wrapText="1"/>
    </xf>
    <xf numFmtId="0" fontId="1" fillId="3" borderId="33" xfId="0" applyFont="1" applyFill="1" applyBorder="1" applyAlignment="1">
      <alignment horizontal="center"/>
    </xf>
    <xf numFmtId="0" fontId="33" fillId="0" borderId="0" xfId="0" applyFont="1" applyAlignment="1">
      <alignment horizontal="left"/>
    </xf>
    <xf numFmtId="0" fontId="1" fillId="0" borderId="24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5" xfId="0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7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4" xfId="0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23" fillId="3" borderId="22" xfId="0" applyFont="1" applyFill="1" applyBorder="1" applyAlignment="1">
      <alignment horizontal="left" vertical="center" wrapText="1"/>
    </xf>
    <xf numFmtId="0" fontId="23" fillId="3" borderId="22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workbookViewId="0">
      <selection activeCell="K27" sqref="K27"/>
    </sheetView>
  </sheetViews>
  <sheetFormatPr baseColWidth="10" defaultRowHeight="15" x14ac:dyDescent="0.25"/>
  <cols>
    <col min="1" max="1" width="19.7109375" customWidth="1"/>
    <col min="2" max="2" width="82.28515625" customWidth="1"/>
    <col min="3" max="17" width="6.28515625" customWidth="1"/>
    <col min="18" max="18" width="7.5703125" customWidth="1"/>
    <col min="19" max="19" width="6.28515625" customWidth="1"/>
    <col min="20" max="20" width="7.28515625" customWidth="1"/>
    <col min="21" max="21" width="8.28515625" customWidth="1"/>
  </cols>
  <sheetData>
    <row r="1" spans="1:21" ht="18.75" x14ac:dyDescent="0.3">
      <c r="A1" s="409" t="s">
        <v>837</v>
      </c>
    </row>
    <row r="2" spans="1:21" ht="19.5" thickBot="1" x14ac:dyDescent="0.35">
      <c r="A2" s="409" t="s">
        <v>834</v>
      </c>
    </row>
    <row r="3" spans="1:21" ht="15.75" thickBot="1" x14ac:dyDescent="0.3">
      <c r="A3" s="432"/>
      <c r="B3" s="434" t="s">
        <v>181</v>
      </c>
      <c r="C3" s="429" t="s">
        <v>180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1"/>
    </row>
    <row r="4" spans="1:21" ht="26.25" x14ac:dyDescent="0.25">
      <c r="A4" s="433"/>
      <c r="B4" s="435"/>
      <c r="C4" s="410" t="s">
        <v>182</v>
      </c>
      <c r="D4" s="411" t="s">
        <v>183</v>
      </c>
      <c r="E4" s="411" t="s">
        <v>184</v>
      </c>
      <c r="F4" s="411" t="s">
        <v>185</v>
      </c>
      <c r="G4" s="411" t="s">
        <v>186</v>
      </c>
      <c r="H4" s="411" t="s">
        <v>187</v>
      </c>
      <c r="I4" s="411" t="s">
        <v>188</v>
      </c>
      <c r="J4" s="411" t="s">
        <v>189</v>
      </c>
      <c r="K4" s="411" t="s">
        <v>190</v>
      </c>
      <c r="L4" s="411" t="s">
        <v>191</v>
      </c>
      <c r="M4" s="411" t="s">
        <v>192</v>
      </c>
      <c r="N4" s="411" t="s">
        <v>193</v>
      </c>
      <c r="O4" s="411" t="s">
        <v>194</v>
      </c>
      <c r="P4" s="411" t="s">
        <v>195</v>
      </c>
      <c r="Q4" s="411" t="s">
        <v>196</v>
      </c>
      <c r="R4" s="412" t="s">
        <v>267</v>
      </c>
      <c r="S4" s="411" t="s">
        <v>197</v>
      </c>
      <c r="T4" s="411" t="s">
        <v>779</v>
      </c>
      <c r="U4" s="413" t="s">
        <v>787</v>
      </c>
    </row>
    <row r="5" spans="1:21" s="420" customFormat="1" x14ac:dyDescent="0.25">
      <c r="A5" s="415" t="s">
        <v>57</v>
      </c>
      <c r="B5" s="416" t="s">
        <v>145</v>
      </c>
      <c r="C5" s="417" t="s">
        <v>158</v>
      </c>
      <c r="D5" s="22" t="s">
        <v>158</v>
      </c>
      <c r="E5" s="22" t="s">
        <v>158</v>
      </c>
      <c r="F5" s="22" t="s">
        <v>158</v>
      </c>
      <c r="G5" s="22" t="s">
        <v>158</v>
      </c>
      <c r="H5" s="22" t="s">
        <v>158</v>
      </c>
      <c r="I5" s="22" t="s">
        <v>158</v>
      </c>
      <c r="J5" s="22" t="s">
        <v>158</v>
      </c>
      <c r="K5" s="22" t="s">
        <v>158</v>
      </c>
      <c r="L5" s="22" t="s">
        <v>158</v>
      </c>
      <c r="M5" s="22" t="s">
        <v>158</v>
      </c>
      <c r="N5" s="22" t="s">
        <v>158</v>
      </c>
      <c r="O5" s="22" t="s">
        <v>158</v>
      </c>
      <c r="P5" s="22" t="s">
        <v>158</v>
      </c>
      <c r="Q5" s="22"/>
      <c r="R5" s="22"/>
      <c r="S5" s="22"/>
      <c r="T5" s="418"/>
      <c r="U5" s="419"/>
    </row>
    <row r="6" spans="1:21" s="420" customFormat="1" x14ac:dyDescent="0.25">
      <c r="A6" s="415" t="s">
        <v>59</v>
      </c>
      <c r="B6" s="416" t="s">
        <v>156</v>
      </c>
      <c r="C6" s="417" t="s">
        <v>158</v>
      </c>
      <c r="D6" s="22" t="s">
        <v>158</v>
      </c>
      <c r="E6" s="22" t="s">
        <v>158</v>
      </c>
      <c r="F6" s="22" t="s">
        <v>158</v>
      </c>
      <c r="G6" s="22" t="s">
        <v>158</v>
      </c>
      <c r="H6" s="22" t="s">
        <v>158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418"/>
      <c r="U6" s="419"/>
    </row>
    <row r="7" spans="1:21" s="420" customFormat="1" x14ac:dyDescent="0.25">
      <c r="A7" s="415" t="s">
        <v>60</v>
      </c>
      <c r="B7" s="416" t="s">
        <v>108</v>
      </c>
      <c r="C7" s="417" t="s">
        <v>158</v>
      </c>
      <c r="D7" s="22" t="s">
        <v>158</v>
      </c>
      <c r="E7" s="22" t="s">
        <v>158</v>
      </c>
      <c r="F7" s="22" t="s">
        <v>158</v>
      </c>
      <c r="G7" s="22" t="s">
        <v>158</v>
      </c>
      <c r="H7" s="22" t="s">
        <v>158</v>
      </c>
      <c r="I7" s="22" t="s">
        <v>158</v>
      </c>
      <c r="J7" s="22" t="s">
        <v>158</v>
      </c>
      <c r="K7" s="22" t="s">
        <v>158</v>
      </c>
      <c r="L7" s="22" t="s">
        <v>158</v>
      </c>
      <c r="M7" s="22" t="s">
        <v>158</v>
      </c>
      <c r="N7" s="22" t="s">
        <v>158</v>
      </c>
      <c r="O7" s="22" t="s">
        <v>158</v>
      </c>
      <c r="P7" s="22" t="s">
        <v>158</v>
      </c>
      <c r="Q7" s="22"/>
      <c r="R7" s="22"/>
      <c r="S7" s="22"/>
      <c r="T7" s="418"/>
      <c r="U7" s="419"/>
    </row>
    <row r="8" spans="1:21" s="420" customFormat="1" x14ac:dyDescent="0.25">
      <c r="A8" s="415" t="s">
        <v>109</v>
      </c>
      <c r="B8" s="416" t="s">
        <v>113</v>
      </c>
      <c r="C8" s="417" t="s">
        <v>158</v>
      </c>
      <c r="D8" s="22" t="s">
        <v>158</v>
      </c>
      <c r="E8" s="22" t="s">
        <v>158</v>
      </c>
      <c r="F8" s="22" t="s">
        <v>158</v>
      </c>
      <c r="G8" s="22" t="s">
        <v>158</v>
      </c>
      <c r="H8" s="22" t="s">
        <v>158</v>
      </c>
      <c r="I8" s="22" t="s">
        <v>158</v>
      </c>
      <c r="J8" s="22"/>
      <c r="K8" s="22"/>
      <c r="L8" s="22" t="s">
        <v>158</v>
      </c>
      <c r="M8" s="22"/>
      <c r="N8" s="22" t="s">
        <v>158</v>
      </c>
      <c r="O8" s="22"/>
      <c r="P8" s="22"/>
      <c r="Q8" s="22"/>
      <c r="R8" s="22"/>
      <c r="S8" s="22"/>
      <c r="T8" s="418"/>
      <c r="U8" s="419"/>
    </row>
    <row r="9" spans="1:21" s="420" customFormat="1" x14ac:dyDescent="0.25">
      <c r="A9" s="415" t="s">
        <v>61</v>
      </c>
      <c r="B9" s="416" t="s">
        <v>198</v>
      </c>
      <c r="C9" s="417"/>
      <c r="D9" s="22"/>
      <c r="E9" s="22"/>
      <c r="F9" s="22" t="s">
        <v>158</v>
      </c>
      <c r="G9" s="22"/>
      <c r="H9" s="22" t="s">
        <v>158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418"/>
      <c r="U9" s="419"/>
    </row>
    <row r="10" spans="1:21" s="420" customFormat="1" x14ac:dyDescent="0.25">
      <c r="A10" s="415" t="s">
        <v>62</v>
      </c>
      <c r="B10" s="416" t="s">
        <v>154</v>
      </c>
      <c r="C10" s="417"/>
      <c r="D10" s="22"/>
      <c r="E10" s="22"/>
      <c r="F10" s="22"/>
      <c r="G10" s="22" t="s">
        <v>158</v>
      </c>
      <c r="H10" s="22"/>
      <c r="I10" s="22" t="s">
        <v>158</v>
      </c>
      <c r="J10" s="22" t="s">
        <v>158</v>
      </c>
      <c r="K10" s="22" t="s">
        <v>158</v>
      </c>
      <c r="L10" s="22" t="s">
        <v>158</v>
      </c>
      <c r="M10" s="22"/>
      <c r="N10" s="22"/>
      <c r="O10" s="22"/>
      <c r="P10" s="22"/>
      <c r="Q10" s="22"/>
      <c r="R10" s="22"/>
      <c r="S10" s="22"/>
      <c r="T10" s="418"/>
      <c r="U10" s="419"/>
    </row>
    <row r="11" spans="1:21" s="420" customFormat="1" x14ac:dyDescent="0.25">
      <c r="A11" s="415" t="s">
        <v>199</v>
      </c>
      <c r="B11" s="416" t="s">
        <v>200</v>
      </c>
      <c r="C11" s="417"/>
      <c r="D11" s="22"/>
      <c r="E11" s="22"/>
      <c r="F11" s="22"/>
      <c r="G11" s="22"/>
      <c r="H11" s="22"/>
      <c r="I11" s="22"/>
      <c r="J11" s="22"/>
      <c r="K11" s="22"/>
      <c r="L11" s="22"/>
      <c r="M11" s="22" t="s">
        <v>158</v>
      </c>
      <c r="N11" s="22" t="s">
        <v>158</v>
      </c>
      <c r="O11" s="22"/>
      <c r="P11" s="22"/>
      <c r="Q11" s="22"/>
      <c r="R11" s="22"/>
      <c r="S11" s="22"/>
      <c r="T11" s="418"/>
      <c r="U11" s="419"/>
    </row>
    <row r="12" spans="1:21" s="420" customFormat="1" x14ac:dyDescent="0.25">
      <c r="A12" s="415" t="s">
        <v>201</v>
      </c>
      <c r="B12" s="416" t="s">
        <v>202</v>
      </c>
      <c r="C12" s="41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 t="s">
        <v>158</v>
      </c>
      <c r="P12" s="22" t="s">
        <v>158</v>
      </c>
      <c r="Q12" s="22" t="s">
        <v>158</v>
      </c>
      <c r="R12" s="22" t="s">
        <v>158</v>
      </c>
      <c r="S12" s="22" t="s">
        <v>158</v>
      </c>
      <c r="T12" s="22" t="s">
        <v>158</v>
      </c>
      <c r="U12" s="421" t="s">
        <v>158</v>
      </c>
    </row>
    <row r="13" spans="1:21" s="420" customFormat="1" x14ac:dyDescent="0.25">
      <c r="A13" s="415" t="s">
        <v>203</v>
      </c>
      <c r="B13" s="416" t="s">
        <v>204</v>
      </c>
      <c r="C13" s="417"/>
      <c r="D13" s="22"/>
      <c r="E13" s="22"/>
      <c r="F13" s="22"/>
      <c r="G13" s="22"/>
      <c r="H13" s="22"/>
      <c r="I13" s="22" t="s">
        <v>158</v>
      </c>
      <c r="J13" s="22" t="s">
        <v>158</v>
      </c>
      <c r="K13" s="22" t="s">
        <v>158</v>
      </c>
      <c r="L13" s="22" t="s">
        <v>158</v>
      </c>
      <c r="M13" s="22" t="s">
        <v>158</v>
      </c>
      <c r="N13" s="22" t="s">
        <v>158</v>
      </c>
      <c r="O13" s="22"/>
      <c r="P13" s="22"/>
      <c r="Q13" s="22"/>
      <c r="R13" s="22"/>
      <c r="S13" s="22"/>
      <c r="T13" s="418"/>
      <c r="U13" s="419"/>
    </row>
    <row r="14" spans="1:21" s="420" customFormat="1" ht="30" x14ac:dyDescent="0.25">
      <c r="A14" s="422" t="s">
        <v>836</v>
      </c>
      <c r="B14" s="416" t="s">
        <v>836</v>
      </c>
      <c r="C14" s="417" t="s">
        <v>158</v>
      </c>
      <c r="D14" s="22" t="s">
        <v>158</v>
      </c>
      <c r="E14" s="22" t="s">
        <v>158</v>
      </c>
      <c r="F14" s="22" t="s">
        <v>158</v>
      </c>
      <c r="G14" s="22" t="s">
        <v>158</v>
      </c>
      <c r="H14" s="22" t="s">
        <v>158</v>
      </c>
      <c r="I14" s="22" t="s">
        <v>158</v>
      </c>
      <c r="J14" s="22" t="s">
        <v>158</v>
      </c>
      <c r="K14" s="22" t="s">
        <v>158</v>
      </c>
      <c r="L14" s="22" t="s">
        <v>158</v>
      </c>
      <c r="M14" s="22" t="s">
        <v>158</v>
      </c>
      <c r="N14" s="22"/>
      <c r="O14" s="22"/>
      <c r="P14" s="22"/>
      <c r="Q14" s="22"/>
      <c r="R14" s="22"/>
      <c r="S14" s="22"/>
      <c r="T14" s="418"/>
      <c r="U14" s="419"/>
    </row>
    <row r="15" spans="1:21" s="420" customFormat="1" x14ac:dyDescent="0.25">
      <c r="A15" s="415" t="s">
        <v>205</v>
      </c>
      <c r="B15" s="416" t="s">
        <v>206</v>
      </c>
      <c r="C15" s="417" t="s">
        <v>158</v>
      </c>
      <c r="D15" s="22" t="s">
        <v>158</v>
      </c>
      <c r="E15" s="22" t="s">
        <v>158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418"/>
      <c r="U15" s="419"/>
    </row>
    <row r="16" spans="1:21" s="420" customFormat="1" ht="15.75" thickBot="1" x14ac:dyDescent="0.3">
      <c r="A16" s="423" t="s">
        <v>439</v>
      </c>
      <c r="B16" s="424" t="s">
        <v>440</v>
      </c>
      <c r="C16" s="425"/>
      <c r="D16" s="426"/>
      <c r="E16" s="426"/>
      <c r="F16" s="426" t="s">
        <v>158</v>
      </c>
      <c r="G16" s="426" t="s">
        <v>158</v>
      </c>
      <c r="H16" s="426" t="s">
        <v>158</v>
      </c>
      <c r="I16" s="426" t="s">
        <v>158</v>
      </c>
      <c r="J16" s="426" t="s">
        <v>158</v>
      </c>
      <c r="K16" s="426" t="s">
        <v>158</v>
      </c>
      <c r="L16" s="426" t="s">
        <v>158</v>
      </c>
      <c r="M16" s="426" t="s">
        <v>158</v>
      </c>
      <c r="N16" s="426"/>
      <c r="O16" s="426"/>
      <c r="P16" s="426"/>
      <c r="Q16" s="426"/>
      <c r="R16" s="426"/>
      <c r="S16" s="426"/>
      <c r="T16" s="427"/>
      <c r="U16" s="428"/>
    </row>
    <row r="17" spans="1:19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x14ac:dyDescent="0.25">
      <c r="A18" s="15"/>
      <c r="B18" s="15" t="s">
        <v>207</v>
      </c>
    </row>
    <row r="19" spans="1:19" x14ac:dyDescent="0.25">
      <c r="A19" s="3" t="s">
        <v>58</v>
      </c>
      <c r="B19" s="3" t="s">
        <v>155</v>
      </c>
    </row>
    <row r="22" spans="1:19" x14ac:dyDescent="0.25">
      <c r="A22" t="s">
        <v>835</v>
      </c>
    </row>
  </sheetData>
  <mergeCells count="3">
    <mergeCell ref="C3:U3"/>
    <mergeCell ref="A3:A4"/>
    <mergeCell ref="B3:B4"/>
  </mergeCells>
  <printOptions headings="1"/>
  <pageMargins left="0.70866141732283472" right="0.70866141732283472" top="1.3385826771653544" bottom="0.74803149606299213" header="0.11811023622047245" footer="0.31496062992125984"/>
  <pageSetup orientation="portrait" r:id="rId1"/>
  <headerFooter>
    <oddHeader>&amp;L&amp;"+,Normal"Étude longitudinale du développement des enfants du Québec, 1ʳᵉ édition (ELDEQ 1)
-Pour consultation seulement-
E1 à E26 - nombre de questions par section par questionnaires</oddHeader>
    <oddFooter xml:space="preserve">&amp;L&amp;"+,Normal"Version 23-02-2024 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9"/>
  <sheetViews>
    <sheetView zoomScale="80" zoomScaleNormal="80" workbookViewId="0">
      <selection activeCell="V11" sqref="V11"/>
    </sheetView>
  </sheetViews>
  <sheetFormatPr baseColWidth="10" defaultColWidth="22.85546875" defaultRowHeight="15" x14ac:dyDescent="0.25"/>
  <cols>
    <col min="2" max="2" width="30.140625" style="10" customWidth="1"/>
    <col min="4" max="21" width="9.5703125" customWidth="1"/>
  </cols>
  <sheetData>
    <row r="1" spans="1:21" ht="18.75" x14ac:dyDescent="0.3">
      <c r="A1" s="409" t="s">
        <v>837</v>
      </c>
    </row>
    <row r="2" spans="1:21" ht="19.5" thickBot="1" x14ac:dyDescent="0.35">
      <c r="A2" s="409" t="s">
        <v>834</v>
      </c>
    </row>
    <row r="3" spans="1:21" ht="21.75" thickBot="1" x14ac:dyDescent="0.3">
      <c r="A3" s="134" t="s">
        <v>786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6"/>
    </row>
    <row r="4" spans="1:21" ht="21.75" thickBot="1" x14ac:dyDescent="0.3">
      <c r="A4" s="449"/>
      <c r="B4" s="450"/>
      <c r="C4" s="448"/>
      <c r="D4" s="451" t="s">
        <v>205</v>
      </c>
      <c r="E4" s="447"/>
      <c r="F4" s="448"/>
      <c r="G4" s="447" t="s">
        <v>439</v>
      </c>
      <c r="H4" s="447"/>
      <c r="I4" s="447"/>
      <c r="J4" s="447"/>
      <c r="K4" s="447"/>
      <c r="L4" s="447"/>
      <c r="M4" s="447"/>
      <c r="N4" s="447"/>
      <c r="O4" s="448"/>
      <c r="P4" s="447"/>
      <c r="Q4" s="447"/>
      <c r="R4" s="447"/>
      <c r="S4" s="447"/>
      <c r="T4" s="447"/>
      <c r="U4" s="448"/>
    </row>
    <row r="5" spans="1:21" ht="30" customHeight="1" thickBot="1" x14ac:dyDescent="0.3">
      <c r="A5" s="49" t="s">
        <v>11</v>
      </c>
      <c r="B5" s="49" t="s">
        <v>209</v>
      </c>
      <c r="C5" s="5" t="s">
        <v>173</v>
      </c>
      <c r="D5" s="348" t="s">
        <v>139</v>
      </c>
      <c r="E5" s="340" t="s">
        <v>140</v>
      </c>
      <c r="F5" s="340" t="s">
        <v>141</v>
      </c>
      <c r="G5" s="340" t="s">
        <v>142</v>
      </c>
      <c r="H5" s="340" t="s">
        <v>441</v>
      </c>
      <c r="I5" s="340" t="s">
        <v>442</v>
      </c>
      <c r="J5" s="340" t="s">
        <v>443</v>
      </c>
      <c r="K5" s="340" t="s">
        <v>444</v>
      </c>
      <c r="L5" s="340" t="s">
        <v>445</v>
      </c>
      <c r="M5" s="340" t="s">
        <v>446</v>
      </c>
      <c r="N5" s="340" t="s">
        <v>448</v>
      </c>
      <c r="O5" s="340" t="s">
        <v>449</v>
      </c>
      <c r="P5" s="340" t="s">
        <v>143</v>
      </c>
      <c r="Q5" s="340" t="s">
        <v>144</v>
      </c>
      <c r="R5" s="340" t="s">
        <v>149</v>
      </c>
      <c r="S5" s="340" t="s">
        <v>782</v>
      </c>
      <c r="T5" s="340" t="s">
        <v>783</v>
      </c>
      <c r="U5" s="341" t="s">
        <v>791</v>
      </c>
    </row>
    <row r="6" spans="1:21" ht="30" x14ac:dyDescent="0.25">
      <c r="A6" s="177" t="s">
        <v>671</v>
      </c>
      <c r="B6" s="177" t="s">
        <v>673</v>
      </c>
      <c r="C6" s="170" t="s">
        <v>166</v>
      </c>
      <c r="D6" s="243">
        <v>11</v>
      </c>
      <c r="E6" s="34">
        <v>11</v>
      </c>
      <c r="F6" s="34">
        <v>11</v>
      </c>
      <c r="G6" s="34"/>
      <c r="H6" s="34"/>
      <c r="I6" s="78"/>
      <c r="J6" s="34"/>
      <c r="K6" s="34"/>
      <c r="L6" s="34"/>
      <c r="M6" s="34"/>
      <c r="N6" s="34"/>
      <c r="O6" s="349"/>
      <c r="P6" s="78"/>
      <c r="Q6" s="78"/>
      <c r="R6" s="78"/>
      <c r="S6" s="78"/>
      <c r="T6" s="78"/>
      <c r="U6" s="79"/>
    </row>
    <row r="7" spans="1:21" ht="30" x14ac:dyDescent="0.25">
      <c r="A7" s="17" t="s">
        <v>671</v>
      </c>
      <c r="B7" s="17" t="s">
        <v>672</v>
      </c>
      <c r="C7" s="168" t="s">
        <v>166</v>
      </c>
      <c r="D7" s="180">
        <v>3</v>
      </c>
      <c r="E7" s="61"/>
      <c r="F7" s="61"/>
      <c r="G7" s="61"/>
      <c r="H7" s="61"/>
      <c r="I7" s="121"/>
      <c r="J7" s="61"/>
      <c r="K7" s="61"/>
      <c r="L7" s="61"/>
      <c r="M7" s="61"/>
      <c r="N7" s="61"/>
      <c r="O7" s="3"/>
      <c r="P7" s="121"/>
      <c r="Q7" s="121"/>
      <c r="R7" s="121"/>
      <c r="S7" s="121"/>
      <c r="T7" s="121"/>
      <c r="U7" s="129"/>
    </row>
    <row r="8" spans="1:21" ht="30" x14ac:dyDescent="0.25">
      <c r="A8" s="17" t="s">
        <v>502</v>
      </c>
      <c r="B8" s="17" t="s">
        <v>674</v>
      </c>
      <c r="C8" s="168" t="s">
        <v>166</v>
      </c>
      <c r="D8" s="180">
        <v>5</v>
      </c>
      <c r="E8" s="61">
        <v>6</v>
      </c>
      <c r="F8" s="61">
        <v>6</v>
      </c>
      <c r="G8" s="61"/>
      <c r="H8" s="61"/>
      <c r="I8" s="121"/>
      <c r="J8" s="61"/>
      <c r="K8" s="61"/>
      <c r="L8" s="61"/>
      <c r="M8" s="61"/>
      <c r="N8" s="61"/>
      <c r="O8" s="3"/>
      <c r="P8" s="121"/>
      <c r="Q8" s="121"/>
      <c r="R8" s="121"/>
      <c r="S8" s="121"/>
      <c r="T8" s="121"/>
      <c r="U8" s="129"/>
    </row>
    <row r="9" spans="1:21" ht="45" x14ac:dyDescent="0.25">
      <c r="A9" s="17" t="s">
        <v>67</v>
      </c>
      <c r="B9" s="17" t="s">
        <v>676</v>
      </c>
      <c r="C9" s="168" t="s">
        <v>176</v>
      </c>
      <c r="D9" s="180">
        <v>6</v>
      </c>
      <c r="E9" s="61">
        <v>6</v>
      </c>
      <c r="F9" s="61">
        <v>6</v>
      </c>
      <c r="G9" s="61">
        <v>6</v>
      </c>
      <c r="H9" s="61">
        <v>4</v>
      </c>
      <c r="I9" s="121"/>
      <c r="J9" s="61"/>
      <c r="K9" s="61"/>
      <c r="L9" s="61"/>
      <c r="M9" s="61"/>
      <c r="N9" s="61"/>
      <c r="O9" s="3"/>
      <c r="P9" s="121"/>
      <c r="Q9" s="121"/>
      <c r="R9" s="121"/>
      <c r="S9" s="121"/>
      <c r="T9" s="121"/>
      <c r="U9" s="129"/>
    </row>
    <row r="10" spans="1:21" x14ac:dyDescent="0.25">
      <c r="A10" s="17" t="s">
        <v>67</v>
      </c>
      <c r="B10" s="17" t="s">
        <v>675</v>
      </c>
      <c r="C10" s="168" t="s">
        <v>176</v>
      </c>
      <c r="D10" s="180">
        <v>1</v>
      </c>
      <c r="E10" s="61">
        <v>1</v>
      </c>
      <c r="F10" s="61">
        <v>1</v>
      </c>
      <c r="G10" s="61">
        <v>1</v>
      </c>
      <c r="H10" s="61"/>
      <c r="I10" s="121"/>
      <c r="J10" s="61"/>
      <c r="K10" s="61"/>
      <c r="L10" s="61"/>
      <c r="M10" s="61"/>
      <c r="N10" s="61"/>
      <c r="O10" s="3"/>
      <c r="P10" s="121"/>
      <c r="Q10" s="121"/>
      <c r="R10" s="121"/>
      <c r="S10" s="121"/>
      <c r="T10" s="121"/>
      <c r="U10" s="129"/>
    </row>
    <row r="11" spans="1:21" x14ac:dyDescent="0.25">
      <c r="A11" s="17" t="s">
        <v>68</v>
      </c>
      <c r="B11" s="17" t="s">
        <v>677</v>
      </c>
      <c r="C11" s="168" t="s">
        <v>174</v>
      </c>
      <c r="D11" s="180">
        <v>1</v>
      </c>
      <c r="E11" s="61">
        <v>1</v>
      </c>
      <c r="F11" s="61">
        <v>1</v>
      </c>
      <c r="G11" s="61"/>
      <c r="H11" s="61"/>
      <c r="I11" s="121"/>
      <c r="J11" s="61"/>
      <c r="K11" s="61"/>
      <c r="L11" s="61"/>
      <c r="M11" s="61"/>
      <c r="N11" s="61"/>
      <c r="O11" s="3"/>
      <c r="P11" s="121"/>
      <c r="Q11" s="121"/>
      <c r="R11" s="121"/>
      <c r="S11" s="121"/>
      <c r="T11" s="121"/>
      <c r="U11" s="129"/>
    </row>
    <row r="12" spans="1:21" ht="30" x14ac:dyDescent="0.25">
      <c r="A12" s="17" t="s">
        <v>69</v>
      </c>
      <c r="B12" s="17" t="s">
        <v>678</v>
      </c>
      <c r="C12" s="168" t="s">
        <v>166</v>
      </c>
      <c r="D12" s="180">
        <v>6</v>
      </c>
      <c r="E12" s="61">
        <v>6</v>
      </c>
      <c r="F12" s="61">
        <v>6</v>
      </c>
      <c r="G12" s="61"/>
      <c r="H12" s="61"/>
      <c r="I12" s="121"/>
      <c r="J12" s="61"/>
      <c r="K12" s="61"/>
      <c r="L12" s="61"/>
      <c r="M12" s="61"/>
      <c r="N12" s="61"/>
      <c r="O12" s="3"/>
      <c r="P12" s="121"/>
      <c r="Q12" s="121"/>
      <c r="R12" s="121"/>
      <c r="S12" s="121"/>
      <c r="T12" s="121"/>
      <c r="U12" s="129"/>
    </row>
    <row r="13" spans="1:21" ht="45" x14ac:dyDescent="0.25">
      <c r="A13" s="17" t="s">
        <v>679</v>
      </c>
      <c r="B13" s="17" t="s">
        <v>680</v>
      </c>
      <c r="C13" s="168" t="s">
        <v>176</v>
      </c>
      <c r="D13" s="180">
        <v>2</v>
      </c>
      <c r="E13" s="61">
        <v>2</v>
      </c>
      <c r="F13" s="61">
        <v>2</v>
      </c>
      <c r="G13" s="61"/>
      <c r="H13" s="61">
        <v>2</v>
      </c>
      <c r="I13" s="121"/>
      <c r="J13" s="61"/>
      <c r="K13" s="61"/>
      <c r="L13" s="61"/>
      <c r="M13" s="61"/>
      <c r="N13" s="61"/>
      <c r="O13" s="3"/>
      <c r="P13" s="121"/>
      <c r="Q13" s="121"/>
      <c r="R13" s="121"/>
      <c r="S13" s="121"/>
      <c r="T13" s="121"/>
      <c r="U13" s="129"/>
    </row>
    <row r="14" spans="1:21" x14ac:dyDescent="0.25">
      <c r="A14" s="17" t="s">
        <v>70</v>
      </c>
      <c r="B14" s="17" t="s">
        <v>681</v>
      </c>
      <c r="C14" s="168" t="s">
        <v>174</v>
      </c>
      <c r="D14" s="180">
        <v>1</v>
      </c>
      <c r="E14" s="61">
        <v>1</v>
      </c>
      <c r="F14" s="61">
        <v>1</v>
      </c>
      <c r="G14" s="61"/>
      <c r="H14" s="61">
        <v>1</v>
      </c>
      <c r="I14" s="121"/>
      <c r="J14" s="61"/>
      <c r="K14" s="61"/>
      <c r="L14" s="61"/>
      <c r="M14" s="61"/>
      <c r="N14" s="61"/>
      <c r="O14" s="3"/>
      <c r="P14" s="121"/>
      <c r="Q14" s="121"/>
      <c r="R14" s="121"/>
      <c r="S14" s="121"/>
      <c r="T14" s="121"/>
      <c r="U14" s="129"/>
    </row>
    <row r="15" spans="1:21" ht="30" x14ac:dyDescent="0.25">
      <c r="A15" s="17" t="s">
        <v>71</v>
      </c>
      <c r="B15" s="17" t="s">
        <v>71</v>
      </c>
      <c r="C15" s="168" t="s">
        <v>174</v>
      </c>
      <c r="D15" s="180"/>
      <c r="E15" s="61"/>
      <c r="F15" s="61"/>
      <c r="G15" s="61">
        <v>23</v>
      </c>
      <c r="H15" s="61">
        <v>23</v>
      </c>
      <c r="I15" s="121"/>
      <c r="J15" s="61">
        <v>13</v>
      </c>
      <c r="K15" s="61">
        <v>16</v>
      </c>
      <c r="L15" s="61">
        <v>16</v>
      </c>
      <c r="M15" s="61">
        <v>16</v>
      </c>
      <c r="N15" s="61">
        <v>20</v>
      </c>
      <c r="O15" s="61">
        <v>20</v>
      </c>
      <c r="P15" s="121"/>
      <c r="Q15" s="121"/>
      <c r="R15" s="121"/>
      <c r="S15" s="121"/>
      <c r="T15" s="121"/>
      <c r="U15" s="129"/>
    </row>
    <row r="16" spans="1:21" ht="30" x14ac:dyDescent="0.25">
      <c r="A16" s="17" t="s">
        <v>72</v>
      </c>
      <c r="B16" s="17" t="s">
        <v>72</v>
      </c>
      <c r="C16" s="168" t="s">
        <v>174</v>
      </c>
      <c r="D16" s="180"/>
      <c r="E16" s="61"/>
      <c r="F16" s="61"/>
      <c r="G16" s="61">
        <v>3</v>
      </c>
      <c r="H16" s="61">
        <v>3</v>
      </c>
      <c r="I16" s="121"/>
      <c r="J16" s="61"/>
      <c r="K16" s="61"/>
      <c r="L16" s="61"/>
      <c r="M16" s="61"/>
      <c r="N16" s="61"/>
      <c r="O16" s="3"/>
      <c r="P16" s="121"/>
      <c r="Q16" s="121"/>
      <c r="R16" s="121"/>
      <c r="S16" s="121"/>
      <c r="T16" s="121"/>
      <c r="U16" s="129"/>
    </row>
    <row r="17" spans="1:21" x14ac:dyDescent="0.25">
      <c r="A17" s="17" t="s">
        <v>682</v>
      </c>
      <c r="B17" s="221" t="s">
        <v>503</v>
      </c>
      <c r="C17" s="168" t="s">
        <v>174</v>
      </c>
      <c r="D17" s="180"/>
      <c r="E17" s="61"/>
      <c r="F17" s="61"/>
      <c r="G17" s="61"/>
      <c r="H17" s="61">
        <v>2</v>
      </c>
      <c r="I17" s="121"/>
      <c r="J17" s="61"/>
      <c r="K17" s="61"/>
      <c r="L17" s="61"/>
      <c r="M17" s="61"/>
      <c r="N17" s="61"/>
      <c r="O17" s="3"/>
      <c r="P17" s="121"/>
      <c r="Q17" s="121"/>
      <c r="R17" s="121"/>
      <c r="S17" s="121"/>
      <c r="T17" s="121"/>
      <c r="U17" s="129"/>
    </row>
    <row r="18" spans="1:21" x14ac:dyDescent="0.25">
      <c r="A18" s="17" t="s">
        <v>682</v>
      </c>
      <c r="B18" s="221" t="s">
        <v>504</v>
      </c>
      <c r="C18" s="168" t="s">
        <v>174</v>
      </c>
      <c r="D18" s="180"/>
      <c r="E18" s="61"/>
      <c r="F18" s="61"/>
      <c r="G18" s="61"/>
      <c r="H18" s="61">
        <v>2</v>
      </c>
      <c r="I18" s="121"/>
      <c r="J18" s="61"/>
      <c r="K18" s="61"/>
      <c r="L18" s="61"/>
      <c r="M18" s="61"/>
      <c r="N18" s="61"/>
      <c r="O18" s="3"/>
      <c r="P18" s="121"/>
      <c r="Q18" s="121"/>
      <c r="R18" s="121"/>
      <c r="S18" s="121"/>
      <c r="T18" s="121"/>
      <c r="U18" s="129"/>
    </row>
    <row r="19" spans="1:21" x14ac:dyDescent="0.25">
      <c r="A19" s="17" t="s">
        <v>682</v>
      </c>
      <c r="B19" s="221" t="s">
        <v>683</v>
      </c>
      <c r="C19" s="168" t="s">
        <v>174</v>
      </c>
      <c r="D19" s="180"/>
      <c r="E19" s="61"/>
      <c r="F19" s="61"/>
      <c r="G19" s="61"/>
      <c r="H19" s="61">
        <v>5</v>
      </c>
      <c r="I19" s="121"/>
      <c r="J19" s="61"/>
      <c r="K19" s="61"/>
      <c r="L19" s="61"/>
      <c r="M19" s="61"/>
      <c r="N19" s="61"/>
      <c r="O19" s="3"/>
      <c r="P19" s="121"/>
      <c r="Q19" s="121"/>
      <c r="R19" s="121"/>
      <c r="S19" s="121"/>
      <c r="T19" s="121"/>
      <c r="U19" s="129"/>
    </row>
    <row r="20" spans="1:21" x14ac:dyDescent="0.25">
      <c r="A20" s="17" t="s">
        <v>682</v>
      </c>
      <c r="B20" s="221" t="s">
        <v>505</v>
      </c>
      <c r="C20" s="168" t="s">
        <v>174</v>
      </c>
      <c r="D20" s="180"/>
      <c r="E20" s="61"/>
      <c r="F20" s="61"/>
      <c r="G20" s="61"/>
      <c r="H20" s="61">
        <v>7</v>
      </c>
      <c r="I20" s="121"/>
      <c r="J20" s="61"/>
      <c r="K20" s="61"/>
      <c r="L20" s="61"/>
      <c r="M20" s="61"/>
      <c r="N20" s="61"/>
      <c r="O20" s="3"/>
      <c r="P20" s="121"/>
      <c r="Q20" s="121"/>
      <c r="R20" s="121"/>
      <c r="S20" s="121"/>
      <c r="T20" s="121"/>
      <c r="U20" s="129"/>
    </row>
    <row r="21" spans="1:21" x14ac:dyDescent="0.25">
      <c r="A21" s="17" t="s">
        <v>682</v>
      </c>
      <c r="B21" s="221" t="s">
        <v>506</v>
      </c>
      <c r="C21" s="168" t="s">
        <v>174</v>
      </c>
      <c r="D21" s="180"/>
      <c r="E21" s="61"/>
      <c r="F21" s="61"/>
      <c r="G21" s="61"/>
      <c r="H21" s="61">
        <v>3</v>
      </c>
      <c r="I21" s="121"/>
      <c r="J21" s="61"/>
      <c r="K21" s="61"/>
      <c r="L21" s="61"/>
      <c r="M21" s="61"/>
      <c r="N21" s="61"/>
      <c r="O21" s="3"/>
      <c r="P21" s="121"/>
      <c r="Q21" s="121"/>
      <c r="R21" s="121"/>
      <c r="S21" s="121"/>
      <c r="T21" s="121"/>
      <c r="U21" s="129"/>
    </row>
    <row r="22" spans="1:21" x14ac:dyDescent="0.25">
      <c r="A22" s="17" t="s">
        <v>682</v>
      </c>
      <c r="B22" s="221" t="s">
        <v>507</v>
      </c>
      <c r="C22" s="168" t="s">
        <v>174</v>
      </c>
      <c r="D22" s="180"/>
      <c r="E22" s="61"/>
      <c r="F22" s="61"/>
      <c r="G22" s="61"/>
      <c r="H22" s="61">
        <v>4</v>
      </c>
      <c r="I22" s="121"/>
      <c r="J22" s="61"/>
      <c r="K22" s="61"/>
      <c r="L22" s="61"/>
      <c r="M22" s="61"/>
      <c r="N22" s="61"/>
      <c r="O22" s="3"/>
      <c r="P22" s="121"/>
      <c r="Q22" s="121"/>
      <c r="R22" s="121"/>
      <c r="S22" s="121"/>
      <c r="T22" s="121"/>
      <c r="U22" s="129"/>
    </row>
    <row r="23" spans="1:21" ht="30" x14ac:dyDescent="0.25">
      <c r="A23" s="17" t="s">
        <v>682</v>
      </c>
      <c r="B23" s="221" t="s">
        <v>685</v>
      </c>
      <c r="C23" s="168" t="s">
        <v>176</v>
      </c>
      <c r="D23" s="180"/>
      <c r="E23" s="61"/>
      <c r="F23" s="61"/>
      <c r="G23" s="61"/>
      <c r="H23" s="61"/>
      <c r="I23" s="121"/>
      <c r="J23" s="61"/>
      <c r="K23" s="61">
        <v>1</v>
      </c>
      <c r="L23" s="61">
        <v>1</v>
      </c>
      <c r="M23" s="61">
        <v>1</v>
      </c>
      <c r="N23" s="61">
        <v>1</v>
      </c>
      <c r="O23" s="61">
        <v>1</v>
      </c>
      <c r="P23" s="121"/>
      <c r="Q23" s="121"/>
      <c r="R23" s="121"/>
      <c r="S23" s="121"/>
      <c r="T23" s="121"/>
      <c r="U23" s="129"/>
    </row>
    <row r="24" spans="1:21" ht="28.15" customHeight="1" thickBot="1" x14ac:dyDescent="0.3">
      <c r="A24" s="143" t="s">
        <v>669</v>
      </c>
      <c r="B24" s="143" t="s">
        <v>684</v>
      </c>
      <c r="C24" s="169" t="s">
        <v>174</v>
      </c>
      <c r="D24" s="183"/>
      <c r="E24" s="35"/>
      <c r="F24" s="35"/>
      <c r="G24" s="35"/>
      <c r="H24" s="35"/>
      <c r="I24" s="80"/>
      <c r="J24" s="35">
        <v>2</v>
      </c>
      <c r="K24" s="35">
        <v>3</v>
      </c>
      <c r="L24" s="35">
        <v>3</v>
      </c>
      <c r="M24" s="35">
        <v>3</v>
      </c>
      <c r="N24" s="35">
        <v>3</v>
      </c>
      <c r="O24" s="35">
        <v>3</v>
      </c>
      <c r="P24" s="80"/>
      <c r="Q24" s="80"/>
      <c r="R24" s="80"/>
      <c r="S24" s="80"/>
      <c r="T24" s="80"/>
      <c r="U24" s="81"/>
    </row>
    <row r="25" spans="1:21" ht="24.75" customHeight="1" thickBot="1" x14ac:dyDescent="0.3">
      <c r="A25" s="51" t="s">
        <v>26</v>
      </c>
      <c r="B25" s="52"/>
      <c r="C25" s="52"/>
      <c r="D25" s="53">
        <f>SUM(D6:D24)</f>
        <v>36</v>
      </c>
      <c r="E25" s="53">
        <v>33</v>
      </c>
      <c r="F25" s="53">
        <v>33</v>
      </c>
      <c r="G25" s="53">
        <f t="shared" ref="G25:O25" si="0">SUM(G6:G24)</f>
        <v>33</v>
      </c>
      <c r="H25" s="53">
        <f t="shared" si="0"/>
        <v>56</v>
      </c>
      <c r="I25" s="53">
        <f t="shared" si="0"/>
        <v>0</v>
      </c>
      <c r="J25" s="53">
        <f t="shared" si="0"/>
        <v>15</v>
      </c>
      <c r="K25" s="53">
        <f t="shared" si="0"/>
        <v>20</v>
      </c>
      <c r="L25" s="53">
        <f t="shared" si="0"/>
        <v>20</v>
      </c>
      <c r="M25" s="54">
        <f t="shared" si="0"/>
        <v>20</v>
      </c>
      <c r="N25" s="55">
        <f t="shared" si="0"/>
        <v>24</v>
      </c>
      <c r="O25" s="54">
        <f t="shared" si="0"/>
        <v>24</v>
      </c>
      <c r="P25" s="198"/>
      <c r="Q25" s="197"/>
      <c r="R25" s="198"/>
      <c r="S25" s="197"/>
      <c r="T25" s="198"/>
      <c r="U25" s="196"/>
    </row>
    <row r="29" spans="1:21" x14ac:dyDescent="0.25">
      <c r="A29" t="s">
        <v>835</v>
      </c>
    </row>
  </sheetData>
  <mergeCells count="4">
    <mergeCell ref="P4:U4"/>
    <mergeCell ref="A4:C4"/>
    <mergeCell ref="G4:O4"/>
    <mergeCell ref="D4:F4"/>
  </mergeCells>
  <pageMargins left="0.70866141732283472" right="0.70866141732283472" top="1.3385826771653544" bottom="0.74803149606299213" header="0.31496062992125984" footer="0.31496062992125984"/>
  <pageSetup orientation="portrait" r:id="rId1"/>
  <headerFooter scaleWithDoc="0" alignWithMargins="0">
    <oddHeader>&amp;L&amp;"+,Normal"Étude longitudinale du développement des enfants du Québec, 1ʳᵉ édition (ELDEQ 1)
-Pour consultation seulement-
E1 à E26 - nombre de questions par section par questionnaire</oddHeader>
    <oddFooter xml:space="preserve">&amp;L&amp;"+,Normal"Version du 23-02-2024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1"/>
  <sheetViews>
    <sheetView tabSelected="1" zoomScale="80" zoomScaleNormal="80" workbookViewId="0">
      <selection activeCell="A12" sqref="A12:W12"/>
    </sheetView>
  </sheetViews>
  <sheetFormatPr baseColWidth="10" defaultColWidth="19.5703125" defaultRowHeight="15" x14ac:dyDescent="0.25"/>
  <cols>
    <col min="1" max="1" width="41.140625" customWidth="1"/>
    <col min="2" max="2" width="12.28515625" bestFit="1" customWidth="1"/>
    <col min="3" max="3" width="24.7109375" bestFit="1" customWidth="1"/>
    <col min="4" max="4" width="17.28515625" bestFit="1" customWidth="1"/>
    <col min="5" max="14" width="9.7109375" customWidth="1"/>
    <col min="15" max="15" width="11.140625" customWidth="1"/>
    <col min="16" max="16" width="8.85546875" bestFit="1" customWidth="1"/>
    <col min="17" max="23" width="8.7109375" bestFit="1" customWidth="1"/>
  </cols>
  <sheetData>
    <row r="1" spans="1:23" ht="18.75" x14ac:dyDescent="0.3">
      <c r="A1" s="409" t="s">
        <v>837</v>
      </c>
    </row>
    <row r="2" spans="1:23" ht="19.5" thickBot="1" x14ac:dyDescent="0.35">
      <c r="A2" s="409" t="s">
        <v>834</v>
      </c>
    </row>
    <row r="3" spans="1:23" ht="21.75" thickBot="1" x14ac:dyDescent="0.3">
      <c r="A3" s="436" t="s">
        <v>687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8"/>
    </row>
    <row r="4" spans="1:23" ht="48.75" customHeight="1" thickBot="1" x14ac:dyDescent="0.3">
      <c r="A4" s="5" t="s">
        <v>11</v>
      </c>
      <c r="B4" s="192" t="s">
        <v>221</v>
      </c>
      <c r="C4" s="5" t="s">
        <v>209</v>
      </c>
      <c r="D4" s="188" t="s">
        <v>173</v>
      </c>
      <c r="E4" s="193" t="s">
        <v>139</v>
      </c>
      <c r="F4" s="193" t="s">
        <v>140</v>
      </c>
      <c r="G4" s="193" t="s">
        <v>141</v>
      </c>
      <c r="H4" s="193" t="s">
        <v>142</v>
      </c>
      <c r="I4" s="193" t="s">
        <v>441</v>
      </c>
      <c r="J4" s="193" t="s">
        <v>442</v>
      </c>
      <c r="K4" s="193" t="s">
        <v>443</v>
      </c>
      <c r="L4" s="193" t="s">
        <v>444</v>
      </c>
      <c r="M4" s="193" t="s">
        <v>445</v>
      </c>
      <c r="N4" s="193" t="s">
        <v>446</v>
      </c>
      <c r="O4" s="193" t="s">
        <v>788</v>
      </c>
      <c r="P4" s="193" t="s">
        <v>448</v>
      </c>
      <c r="Q4" s="193" t="s">
        <v>449</v>
      </c>
      <c r="R4" s="193" t="s">
        <v>143</v>
      </c>
      <c r="S4" s="224" t="s">
        <v>144</v>
      </c>
      <c r="T4" s="59" t="s">
        <v>149</v>
      </c>
      <c r="U4" s="59" t="s">
        <v>782</v>
      </c>
      <c r="V4" s="59" t="s">
        <v>783</v>
      </c>
      <c r="W4" s="193" t="s">
        <v>791</v>
      </c>
    </row>
    <row r="5" spans="1:23" x14ac:dyDescent="0.25">
      <c r="A5" s="170" t="s">
        <v>689</v>
      </c>
      <c r="B5" s="185" t="s">
        <v>230</v>
      </c>
      <c r="C5" s="170" t="s">
        <v>689</v>
      </c>
      <c r="D5" s="172" t="s">
        <v>58</v>
      </c>
      <c r="E5" s="243">
        <v>6</v>
      </c>
      <c r="F5" s="34">
        <v>12</v>
      </c>
      <c r="G5" s="34">
        <v>27</v>
      </c>
      <c r="H5" s="34">
        <v>27</v>
      </c>
      <c r="I5" s="34">
        <v>28</v>
      </c>
      <c r="J5" s="34">
        <v>23</v>
      </c>
      <c r="K5" s="34">
        <v>25</v>
      </c>
      <c r="L5" s="34">
        <v>25</v>
      </c>
      <c r="M5" s="34">
        <v>25</v>
      </c>
      <c r="N5" s="34">
        <v>25</v>
      </c>
      <c r="O5" s="34"/>
      <c r="P5" s="34">
        <v>25</v>
      </c>
      <c r="Q5" s="34">
        <v>25</v>
      </c>
      <c r="R5" s="34">
        <v>25</v>
      </c>
      <c r="S5" s="225">
        <v>25</v>
      </c>
      <c r="T5" s="132"/>
      <c r="U5" s="132"/>
      <c r="V5" s="238"/>
      <c r="W5" s="79"/>
    </row>
    <row r="6" spans="1:23" ht="15.75" thickBot="1" x14ac:dyDescent="0.3">
      <c r="A6" s="168" t="s">
        <v>689</v>
      </c>
      <c r="B6" s="186" t="s">
        <v>231</v>
      </c>
      <c r="C6" s="168" t="s">
        <v>689</v>
      </c>
      <c r="D6" s="13" t="s">
        <v>450</v>
      </c>
      <c r="E6" s="180">
        <v>1</v>
      </c>
      <c r="F6" s="61">
        <v>1</v>
      </c>
      <c r="G6" s="61">
        <v>1</v>
      </c>
      <c r="H6" s="61">
        <v>1</v>
      </c>
      <c r="I6" s="61">
        <v>1</v>
      </c>
      <c r="J6" s="61">
        <v>1</v>
      </c>
      <c r="K6" s="61">
        <v>1</v>
      </c>
      <c r="L6" s="61">
        <v>1</v>
      </c>
      <c r="M6" s="61"/>
      <c r="N6" s="61"/>
      <c r="O6" s="61"/>
      <c r="P6" s="61"/>
      <c r="Q6" s="61"/>
      <c r="R6" s="61"/>
      <c r="S6" s="226"/>
      <c r="T6" s="121"/>
      <c r="U6" s="121"/>
      <c r="V6" s="239"/>
      <c r="W6" s="129"/>
    </row>
    <row r="7" spans="1:23" ht="15.75" thickBot="1" x14ac:dyDescent="0.3">
      <c r="A7" s="168" t="s">
        <v>690</v>
      </c>
      <c r="B7" s="186" t="s">
        <v>232</v>
      </c>
      <c r="C7" s="168" t="s">
        <v>690</v>
      </c>
      <c r="D7" s="172" t="s">
        <v>58</v>
      </c>
      <c r="E7" s="180">
        <v>4</v>
      </c>
      <c r="F7" s="61">
        <v>4</v>
      </c>
      <c r="G7" s="61">
        <v>4</v>
      </c>
      <c r="H7" s="61">
        <v>6</v>
      </c>
      <c r="I7" s="61">
        <v>8</v>
      </c>
      <c r="J7" s="61">
        <v>7</v>
      </c>
      <c r="K7" s="61">
        <v>6</v>
      </c>
      <c r="L7" s="61">
        <v>6</v>
      </c>
      <c r="M7" s="61">
        <v>6</v>
      </c>
      <c r="N7" s="61">
        <v>6</v>
      </c>
      <c r="O7" s="61">
        <v>1</v>
      </c>
      <c r="P7" s="61">
        <v>6</v>
      </c>
      <c r="Q7" s="61">
        <v>6</v>
      </c>
      <c r="R7" s="61">
        <v>6</v>
      </c>
      <c r="S7" s="226">
        <v>6</v>
      </c>
      <c r="T7" s="121"/>
      <c r="U7" s="121"/>
      <c r="V7" s="239"/>
      <c r="W7" s="129"/>
    </row>
    <row r="8" spans="1:23" ht="15.75" thickBot="1" x14ac:dyDescent="0.3">
      <c r="A8" s="168" t="s">
        <v>252</v>
      </c>
      <c r="B8" s="186" t="s">
        <v>233</v>
      </c>
      <c r="C8" s="168" t="s">
        <v>252</v>
      </c>
      <c r="D8" s="172" t="s">
        <v>58</v>
      </c>
      <c r="E8" s="180">
        <v>3</v>
      </c>
      <c r="F8" s="61">
        <v>1</v>
      </c>
      <c r="G8" s="61">
        <v>1</v>
      </c>
      <c r="H8" s="61">
        <v>1</v>
      </c>
      <c r="I8" s="61">
        <v>1</v>
      </c>
      <c r="J8" s="61">
        <v>1</v>
      </c>
      <c r="K8" s="61">
        <v>1</v>
      </c>
      <c r="L8" s="61">
        <v>1</v>
      </c>
      <c r="M8" s="61">
        <v>1</v>
      </c>
      <c r="N8" s="61">
        <v>1</v>
      </c>
      <c r="O8" s="61">
        <v>1</v>
      </c>
      <c r="P8" s="61">
        <v>1</v>
      </c>
      <c r="Q8" s="61">
        <v>1</v>
      </c>
      <c r="R8" s="61">
        <v>1</v>
      </c>
      <c r="S8" s="226">
        <v>1</v>
      </c>
      <c r="T8" s="121"/>
      <c r="U8" s="121"/>
      <c r="V8" s="239"/>
      <c r="W8" s="129"/>
    </row>
    <row r="9" spans="1:23" ht="15.75" thickBot="1" x14ac:dyDescent="0.3">
      <c r="A9" s="168" t="s">
        <v>691</v>
      </c>
      <c r="B9" s="186" t="s">
        <v>337</v>
      </c>
      <c r="C9" s="168" t="s">
        <v>691</v>
      </c>
      <c r="D9" s="172" t="s">
        <v>58</v>
      </c>
      <c r="E9" s="180">
        <v>12</v>
      </c>
      <c r="F9" s="61">
        <v>7</v>
      </c>
      <c r="G9" s="61">
        <v>3</v>
      </c>
      <c r="H9" s="61">
        <v>3</v>
      </c>
      <c r="I9" s="61">
        <v>3</v>
      </c>
      <c r="J9" s="61">
        <v>3</v>
      </c>
      <c r="K9" s="61">
        <v>3</v>
      </c>
      <c r="L9" s="61">
        <v>3</v>
      </c>
      <c r="M9" s="61">
        <v>3</v>
      </c>
      <c r="N9" s="61">
        <v>3</v>
      </c>
      <c r="O9" s="61"/>
      <c r="P9" s="61">
        <v>3</v>
      </c>
      <c r="Q9" s="61">
        <v>3</v>
      </c>
      <c r="R9" s="61">
        <v>3</v>
      </c>
      <c r="S9" s="226">
        <v>3</v>
      </c>
      <c r="T9" s="121"/>
      <c r="U9" s="121"/>
      <c r="V9" s="239"/>
      <c r="W9" s="129"/>
    </row>
    <row r="10" spans="1:23" ht="15.75" thickBot="1" x14ac:dyDescent="0.3">
      <c r="A10" s="168" t="s">
        <v>692</v>
      </c>
      <c r="B10" s="187" t="s">
        <v>234</v>
      </c>
      <c r="C10" s="168" t="s">
        <v>692</v>
      </c>
      <c r="D10" s="172" t="s">
        <v>58</v>
      </c>
      <c r="E10" s="244">
        <v>1</v>
      </c>
      <c r="F10" s="115">
        <v>1</v>
      </c>
      <c r="G10" s="115">
        <v>1</v>
      </c>
      <c r="H10" s="115">
        <v>1</v>
      </c>
      <c r="I10" s="115">
        <v>1</v>
      </c>
      <c r="J10" s="115">
        <v>1</v>
      </c>
      <c r="K10" s="115">
        <v>1</v>
      </c>
      <c r="L10" s="115">
        <v>1</v>
      </c>
      <c r="M10" s="115">
        <v>1</v>
      </c>
      <c r="N10" s="115">
        <v>1</v>
      </c>
      <c r="O10" s="115"/>
      <c r="P10" s="115">
        <v>1</v>
      </c>
      <c r="Q10" s="115">
        <v>1</v>
      </c>
      <c r="R10" s="115">
        <v>1</v>
      </c>
      <c r="S10" s="231">
        <v>1</v>
      </c>
      <c r="T10" s="123"/>
      <c r="U10" s="123"/>
      <c r="V10" s="240"/>
      <c r="W10" s="154"/>
    </row>
    <row r="11" spans="1:23" ht="15.75" thickBot="1" x14ac:dyDescent="0.3">
      <c r="A11" s="200" t="s">
        <v>26</v>
      </c>
      <c r="B11" s="93"/>
      <c r="C11" s="200"/>
      <c r="D11" s="93"/>
      <c r="E11" s="198">
        <f t="shared" ref="E11:S11" si="0">SUM(E5:E10)</f>
        <v>27</v>
      </c>
      <c r="F11" s="198">
        <f t="shared" si="0"/>
        <v>26</v>
      </c>
      <c r="G11" s="198">
        <f t="shared" si="0"/>
        <v>37</v>
      </c>
      <c r="H11" s="198">
        <f t="shared" si="0"/>
        <v>39</v>
      </c>
      <c r="I11" s="198">
        <f t="shared" si="0"/>
        <v>42</v>
      </c>
      <c r="J11" s="198">
        <f t="shared" si="0"/>
        <v>36</v>
      </c>
      <c r="K11" s="198">
        <f t="shared" si="0"/>
        <v>37</v>
      </c>
      <c r="L11" s="198">
        <f t="shared" si="0"/>
        <v>37</v>
      </c>
      <c r="M11" s="198">
        <f t="shared" si="0"/>
        <v>36</v>
      </c>
      <c r="N11" s="198">
        <f t="shared" si="0"/>
        <v>36</v>
      </c>
      <c r="O11" s="198">
        <f t="shared" si="0"/>
        <v>2</v>
      </c>
      <c r="P11" s="198">
        <f t="shared" si="0"/>
        <v>36</v>
      </c>
      <c r="Q11" s="198">
        <f t="shared" si="0"/>
        <v>36</v>
      </c>
      <c r="R11" s="198">
        <f t="shared" si="0"/>
        <v>36</v>
      </c>
      <c r="S11" s="198">
        <f t="shared" si="0"/>
        <v>36</v>
      </c>
      <c r="T11" s="198"/>
      <c r="U11" s="198"/>
      <c r="V11" s="198"/>
      <c r="W11" s="198"/>
    </row>
    <row r="12" spans="1:23" ht="21.75" thickBot="1" x14ac:dyDescent="0.3">
      <c r="A12" s="436" t="s">
        <v>254</v>
      </c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8"/>
    </row>
    <row r="13" spans="1:23" ht="50.25" customHeight="1" thickBot="1" x14ac:dyDescent="0.3">
      <c r="A13" s="5" t="s">
        <v>11</v>
      </c>
      <c r="B13" s="189" t="s">
        <v>221</v>
      </c>
      <c r="C13" s="190" t="s">
        <v>209</v>
      </c>
      <c r="D13" s="190" t="s">
        <v>173</v>
      </c>
      <c r="E13" s="191" t="s">
        <v>139</v>
      </c>
      <c r="F13" s="191" t="s">
        <v>140</v>
      </c>
      <c r="G13" s="191" t="s">
        <v>141</v>
      </c>
      <c r="H13" s="191" t="s">
        <v>142</v>
      </c>
      <c r="I13" s="191" t="s">
        <v>441</v>
      </c>
      <c r="J13" s="191" t="s">
        <v>442</v>
      </c>
      <c r="K13" s="191" t="s">
        <v>443</v>
      </c>
      <c r="L13" s="191" t="s">
        <v>444</v>
      </c>
      <c r="M13" s="191" t="s">
        <v>445</v>
      </c>
      <c r="N13" s="191" t="s">
        <v>446</v>
      </c>
      <c r="O13" s="191" t="s">
        <v>790</v>
      </c>
      <c r="P13" s="191" t="s">
        <v>448</v>
      </c>
      <c r="Q13" s="191" t="s">
        <v>449</v>
      </c>
      <c r="R13" s="191" t="s">
        <v>143</v>
      </c>
      <c r="S13" s="227" t="s">
        <v>144</v>
      </c>
      <c r="T13" s="59" t="s">
        <v>149</v>
      </c>
      <c r="U13" s="59" t="s">
        <v>782</v>
      </c>
      <c r="V13" s="59" t="s">
        <v>783</v>
      </c>
      <c r="W13" s="59" t="s">
        <v>791</v>
      </c>
    </row>
    <row r="14" spans="1:23" x14ac:dyDescent="0.25">
      <c r="A14" s="170" t="s">
        <v>557</v>
      </c>
      <c r="B14" s="184" t="s">
        <v>235</v>
      </c>
      <c r="C14" s="167" t="s">
        <v>556</v>
      </c>
      <c r="D14" s="170" t="s">
        <v>58</v>
      </c>
      <c r="E14" s="179">
        <v>6</v>
      </c>
      <c r="F14" s="29">
        <v>1</v>
      </c>
      <c r="G14" s="29">
        <v>3</v>
      </c>
      <c r="H14" s="29">
        <v>6</v>
      </c>
      <c r="I14" s="29">
        <v>8</v>
      </c>
      <c r="J14" s="29">
        <v>5</v>
      </c>
      <c r="K14" s="29">
        <v>5</v>
      </c>
      <c r="L14" s="29">
        <v>6</v>
      </c>
      <c r="M14" s="29">
        <v>5</v>
      </c>
      <c r="N14" s="29">
        <v>6</v>
      </c>
      <c r="O14" s="29"/>
      <c r="P14" s="29">
        <v>8</v>
      </c>
      <c r="Q14" s="29">
        <v>9</v>
      </c>
      <c r="R14" s="29">
        <v>9</v>
      </c>
      <c r="S14" s="228">
        <v>9</v>
      </c>
      <c r="T14" s="121"/>
      <c r="U14" s="121"/>
      <c r="V14" s="248"/>
      <c r="W14" s="133"/>
    </row>
    <row r="15" spans="1:23" x14ac:dyDescent="0.25">
      <c r="A15" s="168" t="s">
        <v>557</v>
      </c>
      <c r="B15" s="13" t="s">
        <v>235</v>
      </c>
      <c r="C15" s="168" t="s">
        <v>556</v>
      </c>
      <c r="D15" s="168" t="s">
        <v>175</v>
      </c>
      <c r="E15" s="180">
        <v>6</v>
      </c>
      <c r="F15" s="61">
        <v>1</v>
      </c>
      <c r="G15" s="61">
        <v>3</v>
      </c>
      <c r="H15" s="61">
        <v>6</v>
      </c>
      <c r="I15" s="61">
        <v>8</v>
      </c>
      <c r="J15" s="61">
        <v>5</v>
      </c>
      <c r="K15" s="61">
        <v>7</v>
      </c>
      <c r="L15" s="61">
        <v>5</v>
      </c>
      <c r="M15" s="61">
        <v>5</v>
      </c>
      <c r="N15" s="61">
        <v>6</v>
      </c>
      <c r="O15" s="61"/>
      <c r="P15" s="61">
        <v>5</v>
      </c>
      <c r="Q15" s="61">
        <v>5</v>
      </c>
      <c r="R15" s="61">
        <v>5</v>
      </c>
      <c r="S15" s="226">
        <v>5</v>
      </c>
      <c r="T15" s="121"/>
      <c r="U15" s="121"/>
      <c r="V15" s="239"/>
      <c r="W15" s="129"/>
    </row>
    <row r="16" spans="1:23" ht="34.5" customHeight="1" x14ac:dyDescent="0.25">
      <c r="A16" s="168" t="s">
        <v>557</v>
      </c>
      <c r="B16" s="13" t="s">
        <v>235</v>
      </c>
      <c r="C16" s="168" t="s">
        <v>556</v>
      </c>
      <c r="D16" s="168" t="s">
        <v>450</v>
      </c>
      <c r="E16" s="180"/>
      <c r="F16" s="61"/>
      <c r="G16" s="61"/>
      <c r="H16" s="61">
        <v>6</v>
      </c>
      <c r="I16" s="61">
        <v>6</v>
      </c>
      <c r="J16" s="61"/>
      <c r="K16" s="61">
        <v>1</v>
      </c>
      <c r="L16" s="61">
        <v>1</v>
      </c>
      <c r="M16" s="61">
        <v>1</v>
      </c>
      <c r="N16" s="61">
        <v>1</v>
      </c>
      <c r="O16" s="61"/>
      <c r="P16" s="61">
        <v>1</v>
      </c>
      <c r="Q16" s="61">
        <v>1</v>
      </c>
      <c r="R16" s="61">
        <v>1</v>
      </c>
      <c r="S16" s="226">
        <v>1</v>
      </c>
      <c r="T16" s="121"/>
      <c r="U16" s="121"/>
      <c r="V16" s="239"/>
      <c r="W16" s="129"/>
    </row>
    <row r="17" spans="1:23" ht="30" x14ac:dyDescent="0.25">
      <c r="A17" s="168" t="s">
        <v>210</v>
      </c>
      <c r="B17" s="13" t="s">
        <v>236</v>
      </c>
      <c r="C17" s="168" t="s">
        <v>558</v>
      </c>
      <c r="D17" s="168" t="s">
        <v>58</v>
      </c>
      <c r="E17" s="180">
        <v>13</v>
      </c>
      <c r="F17" s="61">
        <v>20</v>
      </c>
      <c r="G17" s="61">
        <v>21</v>
      </c>
      <c r="H17" s="61">
        <v>21</v>
      </c>
      <c r="I17" s="61">
        <v>21</v>
      </c>
      <c r="J17" s="61">
        <v>21</v>
      </c>
      <c r="K17" s="61">
        <v>27</v>
      </c>
      <c r="L17" s="61">
        <v>29</v>
      </c>
      <c r="M17" s="61">
        <v>29</v>
      </c>
      <c r="N17" s="61">
        <v>25</v>
      </c>
      <c r="O17" s="61"/>
      <c r="P17" s="61">
        <v>25</v>
      </c>
      <c r="Q17" s="61">
        <v>25</v>
      </c>
      <c r="R17" s="61">
        <v>25</v>
      </c>
      <c r="S17" s="226">
        <v>25</v>
      </c>
      <c r="T17" s="121"/>
      <c r="U17" s="121"/>
      <c r="V17" s="239"/>
      <c r="W17" s="129"/>
    </row>
    <row r="18" spans="1:23" x14ac:dyDescent="0.25">
      <c r="A18" s="168" t="s">
        <v>210</v>
      </c>
      <c r="B18" s="13" t="s">
        <v>236</v>
      </c>
      <c r="C18" s="168" t="s">
        <v>210</v>
      </c>
      <c r="D18" s="168" t="s">
        <v>175</v>
      </c>
      <c r="E18" s="180">
        <v>13</v>
      </c>
      <c r="F18" s="61">
        <v>20</v>
      </c>
      <c r="G18" s="61">
        <v>21</v>
      </c>
      <c r="H18" s="61">
        <v>21</v>
      </c>
      <c r="I18" s="61">
        <v>21</v>
      </c>
      <c r="J18" s="61">
        <v>21</v>
      </c>
      <c r="K18" s="61">
        <v>24</v>
      </c>
      <c r="L18" s="61">
        <v>24</v>
      </c>
      <c r="M18" s="61">
        <v>25</v>
      </c>
      <c r="N18" s="61">
        <v>13</v>
      </c>
      <c r="O18" s="61"/>
      <c r="P18" s="61">
        <v>21</v>
      </c>
      <c r="Q18" s="61">
        <v>21</v>
      </c>
      <c r="R18" s="61">
        <v>21</v>
      </c>
      <c r="S18" s="226">
        <v>21</v>
      </c>
      <c r="T18" s="121"/>
      <c r="U18" s="121"/>
      <c r="V18" s="239"/>
      <c r="W18" s="129"/>
    </row>
    <row r="19" spans="1:23" ht="30" x14ac:dyDescent="0.25">
      <c r="A19" s="168" t="s">
        <v>210</v>
      </c>
      <c r="B19" s="13" t="s">
        <v>236</v>
      </c>
      <c r="C19" s="168" t="s">
        <v>558</v>
      </c>
      <c r="D19" s="168" t="s">
        <v>450</v>
      </c>
      <c r="E19" s="180"/>
      <c r="F19" s="61"/>
      <c r="G19" s="61"/>
      <c r="H19" s="61">
        <v>12</v>
      </c>
      <c r="I19" s="61">
        <v>8</v>
      </c>
      <c r="J19" s="61"/>
      <c r="K19" s="61">
        <v>3</v>
      </c>
      <c r="L19" s="61">
        <v>3</v>
      </c>
      <c r="M19" s="61">
        <v>3</v>
      </c>
      <c r="N19" s="61">
        <v>3</v>
      </c>
      <c r="O19" s="61"/>
      <c r="P19" s="61">
        <v>3</v>
      </c>
      <c r="Q19" s="61">
        <v>3</v>
      </c>
      <c r="R19" s="61">
        <v>3</v>
      </c>
      <c r="S19" s="226">
        <v>3</v>
      </c>
      <c r="T19" s="121"/>
      <c r="U19" s="121"/>
      <c r="V19" s="239"/>
      <c r="W19" s="129"/>
    </row>
    <row r="20" spans="1:23" ht="15.75" customHeight="1" x14ac:dyDescent="0.25">
      <c r="A20" s="168" t="s">
        <v>326</v>
      </c>
      <c r="B20" s="13" t="s">
        <v>237</v>
      </c>
      <c r="C20" s="168" t="s">
        <v>211</v>
      </c>
      <c r="D20" s="168" t="s">
        <v>176</v>
      </c>
      <c r="E20" s="180">
        <v>10</v>
      </c>
      <c r="F20" s="61">
        <v>18</v>
      </c>
      <c r="G20" s="61">
        <v>18</v>
      </c>
      <c r="H20" s="61">
        <v>21</v>
      </c>
      <c r="I20" s="61">
        <v>21</v>
      </c>
      <c r="J20" s="61">
        <v>21</v>
      </c>
      <c r="K20" s="61">
        <v>21</v>
      </c>
      <c r="L20" s="61">
        <v>21</v>
      </c>
      <c r="M20" s="61">
        <v>9</v>
      </c>
      <c r="N20" s="61">
        <v>9</v>
      </c>
      <c r="O20" s="61"/>
      <c r="P20" s="61">
        <v>9</v>
      </c>
      <c r="Q20" s="61">
        <v>9</v>
      </c>
      <c r="R20" s="61">
        <v>9</v>
      </c>
      <c r="S20" s="226">
        <v>12</v>
      </c>
      <c r="T20" s="121"/>
      <c r="U20" s="121"/>
      <c r="V20" s="239"/>
      <c r="W20" s="129"/>
    </row>
    <row r="21" spans="1:23" ht="15.75" customHeight="1" x14ac:dyDescent="0.25">
      <c r="A21" s="168" t="s">
        <v>326</v>
      </c>
      <c r="B21" s="13" t="s">
        <v>237</v>
      </c>
      <c r="C21" s="168" t="s">
        <v>157</v>
      </c>
      <c r="D21" s="168" t="s">
        <v>176</v>
      </c>
      <c r="E21" s="118"/>
      <c r="F21" s="25"/>
      <c r="G21" s="25"/>
      <c r="H21" s="25"/>
      <c r="I21" s="25"/>
      <c r="J21" s="62"/>
      <c r="K21" s="61">
        <v>5</v>
      </c>
      <c r="L21" s="25"/>
      <c r="M21" s="61">
        <v>5</v>
      </c>
      <c r="N21" s="61">
        <v>5</v>
      </c>
      <c r="O21" s="61"/>
      <c r="P21" s="61">
        <v>5</v>
      </c>
      <c r="Q21" s="25"/>
      <c r="R21" s="25"/>
      <c r="S21" s="178"/>
      <c r="T21" s="121"/>
      <c r="U21" s="121"/>
      <c r="V21" s="239"/>
      <c r="W21" s="129"/>
    </row>
    <row r="22" spans="1:23" x14ac:dyDescent="0.25">
      <c r="A22" s="168" t="s">
        <v>244</v>
      </c>
      <c r="B22" s="13" t="s">
        <v>238</v>
      </c>
      <c r="C22" s="168" t="s">
        <v>159</v>
      </c>
      <c r="D22" s="168" t="s">
        <v>58</v>
      </c>
      <c r="E22" s="181">
        <v>1</v>
      </c>
      <c r="F22" s="16">
        <v>1</v>
      </c>
      <c r="G22" s="16">
        <v>1</v>
      </c>
      <c r="H22" s="16">
        <v>1</v>
      </c>
      <c r="I22" s="16">
        <v>1</v>
      </c>
      <c r="J22" s="16">
        <v>1</v>
      </c>
      <c r="K22" s="16">
        <v>1</v>
      </c>
      <c r="L22" s="16">
        <v>1</v>
      </c>
      <c r="M22" s="16">
        <v>1</v>
      </c>
      <c r="N22" s="16">
        <v>1</v>
      </c>
      <c r="O22" s="16"/>
      <c r="P22" s="16">
        <v>1</v>
      </c>
      <c r="Q22" s="16">
        <v>1</v>
      </c>
      <c r="R22" s="16">
        <v>1</v>
      </c>
      <c r="S22" s="229">
        <v>1</v>
      </c>
      <c r="T22" s="121"/>
      <c r="U22" s="121"/>
      <c r="V22" s="239"/>
      <c r="W22" s="129"/>
    </row>
    <row r="23" spans="1:23" x14ac:dyDescent="0.25">
      <c r="A23" s="168" t="s">
        <v>244</v>
      </c>
      <c r="B23" s="13" t="s">
        <v>238</v>
      </c>
      <c r="C23" s="168" t="s">
        <v>159</v>
      </c>
      <c r="D23" s="168" t="s">
        <v>175</v>
      </c>
      <c r="E23" s="181"/>
      <c r="F23" s="16">
        <v>1</v>
      </c>
      <c r="G23" s="16">
        <v>1</v>
      </c>
      <c r="H23" s="16">
        <v>1</v>
      </c>
      <c r="I23" s="16">
        <v>1</v>
      </c>
      <c r="J23" s="16"/>
      <c r="K23" s="16">
        <v>1</v>
      </c>
      <c r="L23" s="16"/>
      <c r="M23" s="16">
        <v>1</v>
      </c>
      <c r="N23" s="16">
        <v>1</v>
      </c>
      <c r="O23" s="16"/>
      <c r="P23" s="16">
        <v>1</v>
      </c>
      <c r="Q23" s="16">
        <v>1</v>
      </c>
      <c r="R23" s="16">
        <v>1</v>
      </c>
      <c r="S23" s="229"/>
      <c r="T23" s="121"/>
      <c r="U23" s="121"/>
      <c r="V23" s="239"/>
      <c r="W23" s="129"/>
    </row>
    <row r="24" spans="1:23" ht="27" customHeight="1" x14ac:dyDescent="0.25">
      <c r="A24" s="168" t="s">
        <v>244</v>
      </c>
      <c r="B24" s="13" t="s">
        <v>238</v>
      </c>
      <c r="C24" s="168" t="s">
        <v>451</v>
      </c>
      <c r="D24" s="168" t="s">
        <v>58</v>
      </c>
      <c r="E24" s="180">
        <v>1</v>
      </c>
      <c r="F24" s="67"/>
      <c r="G24" s="61">
        <v>1</v>
      </c>
      <c r="H24" s="61"/>
      <c r="I24" s="61">
        <v>1</v>
      </c>
      <c r="J24" s="67"/>
      <c r="K24" s="61">
        <v>1</v>
      </c>
      <c r="L24" s="67"/>
      <c r="M24" s="61">
        <v>1</v>
      </c>
      <c r="N24" s="16">
        <v>1</v>
      </c>
      <c r="O24" s="16">
        <v>8</v>
      </c>
      <c r="P24" s="16">
        <v>1</v>
      </c>
      <c r="Q24" s="61">
        <v>1</v>
      </c>
      <c r="R24" s="3"/>
      <c r="S24" s="230"/>
      <c r="T24" s="121"/>
      <c r="U24" s="121"/>
      <c r="V24" s="239"/>
      <c r="W24" s="129"/>
    </row>
    <row r="25" spans="1:23" ht="30" customHeight="1" x14ac:dyDescent="0.25">
      <c r="A25" s="168" t="s">
        <v>244</v>
      </c>
      <c r="B25" s="13" t="s">
        <v>238</v>
      </c>
      <c r="C25" s="168" t="s">
        <v>451</v>
      </c>
      <c r="D25" s="168" t="s">
        <v>175</v>
      </c>
      <c r="E25" s="180"/>
      <c r="F25" s="67"/>
      <c r="G25" s="61">
        <v>1</v>
      </c>
      <c r="H25" s="61"/>
      <c r="I25" s="61">
        <v>1</v>
      </c>
      <c r="J25" s="67"/>
      <c r="K25" s="61">
        <v>1</v>
      </c>
      <c r="L25" s="67"/>
      <c r="M25" s="61">
        <v>1</v>
      </c>
      <c r="N25" s="16">
        <v>1</v>
      </c>
      <c r="O25" s="16"/>
      <c r="P25" s="16">
        <v>1</v>
      </c>
      <c r="Q25" s="61">
        <v>1</v>
      </c>
      <c r="R25" s="3"/>
      <c r="S25" s="230"/>
      <c r="T25" s="121"/>
      <c r="U25" s="121"/>
      <c r="V25" s="239"/>
      <c r="W25" s="129"/>
    </row>
    <row r="26" spans="1:23" x14ac:dyDescent="0.25">
      <c r="A26" s="168" t="s">
        <v>244</v>
      </c>
      <c r="B26" s="13" t="s">
        <v>238</v>
      </c>
      <c r="C26" s="168" t="s">
        <v>297</v>
      </c>
      <c r="D26" s="168" t="s">
        <v>58</v>
      </c>
      <c r="E26" s="180"/>
      <c r="F26" s="67"/>
      <c r="G26" s="61"/>
      <c r="H26" s="61"/>
      <c r="I26" s="61"/>
      <c r="J26" s="67"/>
      <c r="K26" s="61"/>
      <c r="L26" s="67"/>
      <c r="M26" s="61"/>
      <c r="N26" s="16"/>
      <c r="O26" s="16">
        <v>7</v>
      </c>
      <c r="P26" s="16"/>
      <c r="Q26" s="61"/>
      <c r="R26" s="3"/>
      <c r="S26" s="230"/>
      <c r="T26" s="121"/>
      <c r="U26" s="121"/>
      <c r="V26" s="239"/>
      <c r="W26" s="129"/>
    </row>
    <row r="27" spans="1:23" ht="15.75" thickBot="1" x14ac:dyDescent="0.3">
      <c r="A27" s="168" t="s">
        <v>244</v>
      </c>
      <c r="B27" s="144" t="s">
        <v>238</v>
      </c>
      <c r="C27" s="168" t="s">
        <v>160</v>
      </c>
      <c r="D27" s="168" t="s">
        <v>58</v>
      </c>
      <c r="E27" s="120"/>
      <c r="F27" s="67"/>
      <c r="G27" s="61">
        <v>1</v>
      </c>
      <c r="H27" s="61"/>
      <c r="I27" s="61"/>
      <c r="J27" s="67"/>
      <c r="K27" s="61">
        <v>1</v>
      </c>
      <c r="L27" s="67"/>
      <c r="M27" s="61">
        <v>1</v>
      </c>
      <c r="N27" s="16">
        <v>1</v>
      </c>
      <c r="O27" s="16"/>
      <c r="P27" s="16">
        <v>1</v>
      </c>
      <c r="Q27" s="61">
        <v>1</v>
      </c>
      <c r="R27" s="3"/>
      <c r="S27" s="230"/>
      <c r="T27" s="121"/>
      <c r="U27" s="121"/>
      <c r="V27" s="239"/>
      <c r="W27" s="129"/>
    </row>
    <row r="28" spans="1:23" x14ac:dyDescent="0.25">
      <c r="A28" s="168" t="s">
        <v>244</v>
      </c>
      <c r="B28" s="184" t="s">
        <v>238</v>
      </c>
      <c r="C28" s="168" t="s">
        <v>160</v>
      </c>
      <c r="D28" s="168" t="s">
        <v>175</v>
      </c>
      <c r="E28" s="120"/>
      <c r="F28" s="67"/>
      <c r="G28" s="61">
        <v>1</v>
      </c>
      <c r="H28" s="61"/>
      <c r="I28" s="61"/>
      <c r="J28" s="67"/>
      <c r="K28" s="61">
        <v>1</v>
      </c>
      <c r="L28" s="67"/>
      <c r="M28" s="61">
        <v>1</v>
      </c>
      <c r="N28" s="16">
        <v>1</v>
      </c>
      <c r="O28" s="16"/>
      <c r="P28" s="16">
        <v>1</v>
      </c>
      <c r="Q28" s="61">
        <v>1</v>
      </c>
      <c r="R28" s="3"/>
      <c r="S28" s="230"/>
      <c r="T28" s="121"/>
      <c r="U28" s="121"/>
      <c r="V28" s="239"/>
      <c r="W28" s="129"/>
    </row>
    <row r="29" spans="1:23" ht="30" x14ac:dyDescent="0.25">
      <c r="A29" s="168" t="s">
        <v>244</v>
      </c>
      <c r="B29" s="13" t="s">
        <v>238</v>
      </c>
      <c r="C29" s="168" t="s">
        <v>161</v>
      </c>
      <c r="D29" s="168" t="s">
        <v>58</v>
      </c>
      <c r="E29" s="180">
        <v>2</v>
      </c>
      <c r="F29" s="61">
        <v>3</v>
      </c>
      <c r="G29" s="61">
        <v>3</v>
      </c>
      <c r="H29" s="61">
        <v>3</v>
      </c>
      <c r="I29" s="61">
        <v>1</v>
      </c>
      <c r="J29" s="19" t="s">
        <v>775</v>
      </c>
      <c r="K29" s="61">
        <v>1</v>
      </c>
      <c r="L29" s="19" t="s">
        <v>775</v>
      </c>
      <c r="M29" s="61">
        <v>1</v>
      </c>
      <c r="N29" s="19" t="s">
        <v>775</v>
      </c>
      <c r="O29" s="61">
        <v>2</v>
      </c>
      <c r="P29" s="61">
        <v>1</v>
      </c>
      <c r="Q29" s="61">
        <v>1</v>
      </c>
      <c r="R29" s="61">
        <v>1</v>
      </c>
      <c r="S29" s="230"/>
      <c r="T29" s="121"/>
      <c r="U29" s="121"/>
      <c r="V29" s="239"/>
      <c r="W29" s="129"/>
    </row>
    <row r="30" spans="1:23" x14ac:dyDescent="0.25">
      <c r="A30" s="168" t="s">
        <v>244</v>
      </c>
      <c r="B30" s="13" t="s">
        <v>238</v>
      </c>
      <c r="C30" s="168" t="s">
        <v>161</v>
      </c>
      <c r="D30" s="168" t="s">
        <v>175</v>
      </c>
      <c r="E30" s="120"/>
      <c r="F30" s="61">
        <v>2</v>
      </c>
      <c r="G30" s="61">
        <v>2</v>
      </c>
      <c r="H30" s="61">
        <v>2</v>
      </c>
      <c r="I30" s="61"/>
      <c r="J30" s="94"/>
      <c r="K30" s="61"/>
      <c r="L30" s="94"/>
      <c r="M30" s="61"/>
      <c r="N30" s="94"/>
      <c r="O30" s="61">
        <v>2</v>
      </c>
      <c r="P30" s="61"/>
      <c r="Q30" s="61">
        <v>1</v>
      </c>
      <c r="R30" s="3"/>
      <c r="S30" s="230"/>
      <c r="T30" s="121"/>
      <c r="U30" s="121"/>
      <c r="V30" s="239"/>
      <c r="W30" s="129"/>
    </row>
    <row r="31" spans="1:23" ht="30" x14ac:dyDescent="0.25">
      <c r="A31" s="168" t="s">
        <v>244</v>
      </c>
      <c r="B31" s="13" t="s">
        <v>238</v>
      </c>
      <c r="C31" s="168" t="s">
        <v>559</v>
      </c>
      <c r="D31" s="168" t="s">
        <v>58</v>
      </c>
      <c r="E31" s="180">
        <v>6</v>
      </c>
      <c r="F31" s="61">
        <v>6</v>
      </c>
      <c r="G31" s="61">
        <v>6</v>
      </c>
      <c r="H31" s="61">
        <v>6</v>
      </c>
      <c r="I31" s="61"/>
      <c r="J31" s="19" t="s">
        <v>775</v>
      </c>
      <c r="K31" s="61"/>
      <c r="L31" s="19" t="s">
        <v>775</v>
      </c>
      <c r="M31" s="61"/>
      <c r="N31" s="19" t="s">
        <v>775</v>
      </c>
      <c r="O31" s="61">
        <v>1</v>
      </c>
      <c r="P31" s="61"/>
      <c r="Q31" s="67"/>
      <c r="R31" s="3"/>
      <c r="S31" s="230"/>
      <c r="T31" s="121"/>
      <c r="U31" s="121"/>
      <c r="V31" s="239"/>
      <c r="W31" s="129"/>
    </row>
    <row r="32" spans="1:23" x14ac:dyDescent="0.25">
      <c r="A32" s="168" t="s">
        <v>244</v>
      </c>
      <c r="B32" s="13" t="s">
        <v>238</v>
      </c>
      <c r="C32" s="168" t="s">
        <v>559</v>
      </c>
      <c r="D32" s="168" t="s">
        <v>175</v>
      </c>
      <c r="E32" s="180"/>
      <c r="F32" s="61">
        <v>6</v>
      </c>
      <c r="G32" s="61">
        <v>6</v>
      </c>
      <c r="H32" s="61">
        <v>6</v>
      </c>
      <c r="I32" s="61"/>
      <c r="J32" s="94"/>
      <c r="K32" s="61"/>
      <c r="L32" s="94"/>
      <c r="M32" s="61"/>
      <c r="N32" s="94"/>
      <c r="O32" s="61">
        <v>1</v>
      </c>
      <c r="P32" s="61"/>
      <c r="Q32" s="67"/>
      <c r="R32" s="3"/>
      <c r="S32" s="230"/>
      <c r="T32" s="121"/>
      <c r="U32" s="121"/>
      <c r="V32" s="239"/>
      <c r="W32" s="129"/>
    </row>
    <row r="33" spans="1:23" ht="30" x14ac:dyDescent="0.25">
      <c r="A33" s="168" t="s">
        <v>244</v>
      </c>
      <c r="B33" s="334" t="s">
        <v>798</v>
      </c>
      <c r="C33" s="168" t="s">
        <v>560</v>
      </c>
      <c r="D33" s="168" t="s">
        <v>58</v>
      </c>
      <c r="E33" s="180"/>
      <c r="F33" s="61"/>
      <c r="G33" s="61"/>
      <c r="H33" s="61"/>
      <c r="I33" s="61"/>
      <c r="J33" s="94"/>
      <c r="K33" s="61"/>
      <c r="L33" s="94"/>
      <c r="M33" s="61"/>
      <c r="N33" s="94"/>
      <c r="O33" s="16">
        <v>34</v>
      </c>
      <c r="P33" s="61"/>
      <c r="Q33" s="67"/>
      <c r="R33" s="3"/>
      <c r="S33" s="230"/>
      <c r="T33" s="121"/>
      <c r="U33" s="121"/>
      <c r="V33" s="239"/>
      <c r="W33" s="129"/>
    </row>
    <row r="34" spans="1:23" ht="30" x14ac:dyDescent="0.25">
      <c r="A34" s="168" t="s">
        <v>244</v>
      </c>
      <c r="B34" s="13" t="s">
        <v>238</v>
      </c>
      <c r="C34" s="168" t="s">
        <v>6</v>
      </c>
      <c r="D34" s="168" t="s">
        <v>58</v>
      </c>
      <c r="E34" s="120"/>
      <c r="F34" s="67"/>
      <c r="G34" s="67"/>
      <c r="H34" s="67"/>
      <c r="I34" s="19" t="s">
        <v>775</v>
      </c>
      <c r="J34" s="94"/>
      <c r="K34" s="61"/>
      <c r="L34" s="94"/>
      <c r="M34" s="19" t="s">
        <v>775</v>
      </c>
      <c r="N34" s="94"/>
      <c r="O34" s="94"/>
      <c r="P34" s="61"/>
      <c r="Q34" s="67"/>
      <c r="R34" s="3"/>
      <c r="S34" s="230"/>
      <c r="T34" s="121"/>
      <c r="U34" s="121"/>
      <c r="V34" s="239"/>
      <c r="W34" s="129"/>
    </row>
    <row r="35" spans="1:23" ht="30" x14ac:dyDescent="0.25">
      <c r="A35" s="168" t="s">
        <v>244</v>
      </c>
      <c r="B35" s="13" t="s">
        <v>238</v>
      </c>
      <c r="C35" s="168" t="s">
        <v>162</v>
      </c>
      <c r="D35" s="168" t="s">
        <v>58</v>
      </c>
      <c r="E35" s="180">
        <v>12</v>
      </c>
      <c r="F35" s="61">
        <v>12</v>
      </c>
      <c r="G35" s="61">
        <v>16</v>
      </c>
      <c r="H35" s="61">
        <v>6</v>
      </c>
      <c r="I35" s="16"/>
      <c r="J35" s="19" t="s">
        <v>775</v>
      </c>
      <c r="K35" s="61"/>
      <c r="L35" s="19" t="s">
        <v>775</v>
      </c>
      <c r="M35" s="16"/>
      <c r="N35" s="19" t="s">
        <v>775</v>
      </c>
      <c r="O35" s="94"/>
      <c r="P35" s="61"/>
      <c r="Q35" s="67"/>
      <c r="R35" s="3"/>
      <c r="S35" s="230"/>
      <c r="T35" s="121"/>
      <c r="U35" s="121"/>
      <c r="V35" s="239"/>
      <c r="W35" s="129"/>
    </row>
    <row r="36" spans="1:23" x14ac:dyDescent="0.25">
      <c r="A36" s="168" t="s">
        <v>244</v>
      </c>
      <c r="B36" s="13" t="s">
        <v>238</v>
      </c>
      <c r="C36" s="168" t="s">
        <v>163</v>
      </c>
      <c r="D36" s="168" t="s">
        <v>58</v>
      </c>
      <c r="E36" s="118"/>
      <c r="F36" s="61">
        <v>2</v>
      </c>
      <c r="G36" s="25"/>
      <c r="H36" s="25"/>
      <c r="I36" s="25"/>
      <c r="J36" s="94"/>
      <c r="K36" s="61"/>
      <c r="L36" s="94"/>
      <c r="M36" s="16"/>
      <c r="N36" s="94"/>
      <c r="O36" s="94"/>
      <c r="P36" s="61"/>
      <c r="Q36" s="67"/>
      <c r="R36" s="3"/>
      <c r="S36" s="230"/>
      <c r="T36" s="121"/>
      <c r="U36" s="121"/>
      <c r="V36" s="239"/>
      <c r="W36" s="129"/>
    </row>
    <row r="37" spans="1:23" x14ac:dyDescent="0.25">
      <c r="A37" s="168" t="s">
        <v>244</v>
      </c>
      <c r="B37" s="13" t="s">
        <v>238</v>
      </c>
      <c r="C37" s="168" t="s">
        <v>163</v>
      </c>
      <c r="D37" s="168" t="s">
        <v>175</v>
      </c>
      <c r="E37" s="118"/>
      <c r="F37" s="61">
        <v>2</v>
      </c>
      <c r="G37" s="25"/>
      <c r="H37" s="25"/>
      <c r="I37" s="25"/>
      <c r="J37" s="94"/>
      <c r="K37" s="61"/>
      <c r="L37" s="94"/>
      <c r="M37" s="16"/>
      <c r="N37" s="94"/>
      <c r="O37" s="94"/>
      <c r="P37" s="61"/>
      <c r="Q37" s="67"/>
      <c r="R37" s="3"/>
      <c r="S37" s="230"/>
      <c r="T37" s="121"/>
      <c r="U37" s="121"/>
      <c r="V37" s="239"/>
      <c r="W37" s="129"/>
    </row>
    <row r="38" spans="1:23" x14ac:dyDescent="0.25">
      <c r="A38" s="168" t="s">
        <v>244</v>
      </c>
      <c r="B38" s="13" t="s">
        <v>238</v>
      </c>
      <c r="C38" s="168" t="s">
        <v>164</v>
      </c>
      <c r="D38" s="168" t="s">
        <v>58</v>
      </c>
      <c r="E38" s="118"/>
      <c r="F38" s="25"/>
      <c r="G38" s="25"/>
      <c r="H38" s="25"/>
      <c r="I38" s="25"/>
      <c r="J38" s="61"/>
      <c r="K38" s="61"/>
      <c r="L38" s="61"/>
      <c r="M38" s="61"/>
      <c r="N38" s="61">
        <v>2</v>
      </c>
      <c r="O38" s="61"/>
      <c r="P38" s="61">
        <v>2</v>
      </c>
      <c r="Q38" s="61">
        <v>2</v>
      </c>
      <c r="R38" s="3"/>
      <c r="S38" s="230"/>
      <c r="T38" s="121"/>
      <c r="U38" s="121"/>
      <c r="V38" s="239"/>
      <c r="W38" s="129"/>
    </row>
    <row r="39" spans="1:23" x14ac:dyDescent="0.25">
      <c r="A39" s="168" t="s">
        <v>244</v>
      </c>
      <c r="B39" s="13" t="s">
        <v>238</v>
      </c>
      <c r="C39" s="168" t="s">
        <v>164</v>
      </c>
      <c r="D39" s="168" t="s">
        <v>175</v>
      </c>
      <c r="E39" s="182"/>
      <c r="F39" s="62"/>
      <c r="G39" s="62"/>
      <c r="H39" s="62"/>
      <c r="I39" s="61"/>
      <c r="J39" s="61"/>
      <c r="K39" s="61"/>
      <c r="L39" s="61"/>
      <c r="M39" s="61"/>
      <c r="N39" s="61">
        <v>2</v>
      </c>
      <c r="O39" s="61"/>
      <c r="P39" s="61">
        <v>2</v>
      </c>
      <c r="Q39" s="61">
        <v>2</v>
      </c>
      <c r="R39" s="3"/>
      <c r="S39" s="230"/>
      <c r="T39" s="121"/>
      <c r="U39" s="121"/>
      <c r="V39" s="239"/>
      <c r="W39" s="129"/>
    </row>
    <row r="40" spans="1:23" s="2" customFormat="1" ht="30" x14ac:dyDescent="0.25">
      <c r="A40" s="168" t="s">
        <v>255</v>
      </c>
      <c r="B40" s="13" t="s">
        <v>223</v>
      </c>
      <c r="C40" s="168" t="s">
        <v>255</v>
      </c>
      <c r="D40" s="168" t="s">
        <v>58</v>
      </c>
      <c r="E40" s="180">
        <v>13</v>
      </c>
      <c r="F40" s="61">
        <v>7</v>
      </c>
      <c r="G40" s="61"/>
      <c r="H40" s="61"/>
      <c r="I40" s="61"/>
      <c r="J40" s="61"/>
      <c r="K40" s="61">
        <v>7</v>
      </c>
      <c r="L40" s="61"/>
      <c r="M40" s="19" t="s">
        <v>775</v>
      </c>
      <c r="N40" s="19" t="s">
        <v>775</v>
      </c>
      <c r="O40" s="95"/>
      <c r="P40" s="61"/>
      <c r="Q40" s="61"/>
      <c r="R40" s="61"/>
      <c r="S40" s="226"/>
      <c r="T40" s="121"/>
      <c r="U40" s="121"/>
      <c r="V40" s="239"/>
      <c r="W40" s="129"/>
    </row>
    <row r="41" spans="1:23" ht="30" x14ac:dyDescent="0.25">
      <c r="A41" s="168" t="s">
        <v>452</v>
      </c>
      <c r="B41" s="13" t="s">
        <v>239</v>
      </c>
      <c r="C41" s="168" t="s">
        <v>561</v>
      </c>
      <c r="D41" s="168" t="s">
        <v>58</v>
      </c>
      <c r="E41" s="180">
        <v>17</v>
      </c>
      <c r="F41" s="61"/>
      <c r="G41" s="61">
        <v>10</v>
      </c>
      <c r="H41" s="61"/>
      <c r="I41" s="61">
        <v>11</v>
      </c>
      <c r="J41" s="61"/>
      <c r="K41" s="61">
        <v>11</v>
      </c>
      <c r="L41" s="61"/>
      <c r="M41" s="61">
        <v>11</v>
      </c>
      <c r="N41" s="61">
        <v>11</v>
      </c>
      <c r="O41" s="61"/>
      <c r="P41" s="61">
        <v>11</v>
      </c>
      <c r="Q41" s="61">
        <v>6</v>
      </c>
      <c r="R41" s="61">
        <v>6</v>
      </c>
      <c r="S41" s="226">
        <v>6</v>
      </c>
      <c r="T41" s="121"/>
      <c r="U41" s="121"/>
      <c r="V41" s="239"/>
      <c r="W41" s="129"/>
    </row>
    <row r="42" spans="1:23" ht="30" x14ac:dyDescent="0.25">
      <c r="A42" s="168" t="s">
        <v>456</v>
      </c>
      <c r="B42" s="13" t="s">
        <v>224</v>
      </c>
      <c r="C42" s="168" t="s">
        <v>453</v>
      </c>
      <c r="D42" s="168" t="s">
        <v>58</v>
      </c>
      <c r="E42" s="180"/>
      <c r="F42" s="61">
        <v>4</v>
      </c>
      <c r="G42" s="61">
        <v>4</v>
      </c>
      <c r="H42" s="61">
        <v>4</v>
      </c>
      <c r="I42" s="61">
        <v>4</v>
      </c>
      <c r="J42" s="61"/>
      <c r="K42" s="61">
        <v>4</v>
      </c>
      <c r="L42" s="19" t="s">
        <v>775</v>
      </c>
      <c r="M42" s="19" t="s">
        <v>775</v>
      </c>
      <c r="N42" s="19" t="s">
        <v>775</v>
      </c>
      <c r="O42" s="95"/>
      <c r="P42" s="19" t="s">
        <v>775</v>
      </c>
      <c r="Q42" s="61"/>
      <c r="R42" s="61"/>
      <c r="S42" s="226"/>
      <c r="T42" s="121"/>
      <c r="U42" s="121"/>
      <c r="V42" s="239"/>
      <c r="W42" s="129"/>
    </row>
    <row r="43" spans="1:23" ht="44.25" customHeight="1" x14ac:dyDescent="0.25">
      <c r="A43" s="168" t="s">
        <v>457</v>
      </c>
      <c r="B43" s="13" t="s">
        <v>217</v>
      </c>
      <c r="C43" s="168" t="s">
        <v>454</v>
      </c>
      <c r="D43" s="168" t="s">
        <v>58</v>
      </c>
      <c r="E43" s="180">
        <v>11</v>
      </c>
      <c r="F43" s="61">
        <v>11</v>
      </c>
      <c r="G43" s="61">
        <v>10</v>
      </c>
      <c r="H43" s="61">
        <v>10</v>
      </c>
      <c r="I43" s="61">
        <v>10</v>
      </c>
      <c r="J43" s="61">
        <v>9</v>
      </c>
      <c r="K43" s="61">
        <v>9</v>
      </c>
      <c r="L43" s="61">
        <v>9</v>
      </c>
      <c r="M43" s="61">
        <v>9</v>
      </c>
      <c r="N43" s="61">
        <v>9</v>
      </c>
      <c r="O43" s="61"/>
      <c r="P43" s="61">
        <v>9</v>
      </c>
      <c r="Q43" s="61">
        <v>9</v>
      </c>
      <c r="R43" s="61">
        <v>9</v>
      </c>
      <c r="S43" s="226">
        <v>9</v>
      </c>
      <c r="T43" s="121"/>
      <c r="U43" s="121"/>
      <c r="V43" s="239"/>
      <c r="W43" s="129"/>
    </row>
    <row r="44" spans="1:23" ht="15.75" thickBot="1" x14ac:dyDescent="0.3">
      <c r="A44" s="194" t="s">
        <v>458</v>
      </c>
      <c r="B44" s="28" t="s">
        <v>240</v>
      </c>
      <c r="C44" s="194" t="s">
        <v>455</v>
      </c>
      <c r="D44" s="194" t="s">
        <v>58</v>
      </c>
      <c r="E44" s="244">
        <v>1</v>
      </c>
      <c r="F44" s="115"/>
      <c r="G44" s="115">
        <v>1</v>
      </c>
      <c r="H44" s="115">
        <v>1</v>
      </c>
      <c r="I44" s="115">
        <v>1</v>
      </c>
      <c r="J44" s="115">
        <v>1</v>
      </c>
      <c r="K44" s="115">
        <v>1</v>
      </c>
      <c r="L44" s="115">
        <v>1</v>
      </c>
      <c r="M44" s="115">
        <v>1</v>
      </c>
      <c r="N44" s="115">
        <v>1</v>
      </c>
      <c r="O44" s="115"/>
      <c r="P44" s="115">
        <v>1</v>
      </c>
      <c r="Q44" s="115">
        <v>1</v>
      </c>
      <c r="R44" s="115">
        <v>1</v>
      </c>
      <c r="S44" s="231">
        <v>1</v>
      </c>
      <c r="T44" s="123"/>
      <c r="U44" s="123"/>
      <c r="V44" s="240"/>
      <c r="W44" s="154"/>
    </row>
    <row r="45" spans="1:23" ht="30.75" thickBot="1" x14ac:dyDescent="0.3">
      <c r="A45" s="200" t="s">
        <v>818</v>
      </c>
      <c r="B45" s="93"/>
      <c r="C45" s="200"/>
      <c r="D45" s="93"/>
      <c r="E45" s="198">
        <f>SUM(E14:E44)</f>
        <v>112</v>
      </c>
      <c r="F45" s="198">
        <f t="shared" ref="F45:S45" si="1">SUM(F14:F44)</f>
        <v>117</v>
      </c>
      <c r="G45" s="198">
        <f t="shared" si="1"/>
        <v>130</v>
      </c>
      <c r="H45" s="198">
        <f t="shared" si="1"/>
        <v>133</v>
      </c>
      <c r="I45" s="198">
        <f t="shared" si="1"/>
        <v>124</v>
      </c>
      <c r="J45" s="198">
        <f t="shared" si="1"/>
        <v>84</v>
      </c>
      <c r="K45" s="198">
        <f t="shared" si="1"/>
        <v>132</v>
      </c>
      <c r="L45" s="198">
        <f t="shared" si="1"/>
        <v>100</v>
      </c>
      <c r="M45" s="198">
        <f t="shared" si="1"/>
        <v>110</v>
      </c>
      <c r="N45" s="198">
        <f t="shared" si="1"/>
        <v>99</v>
      </c>
      <c r="O45" s="198">
        <f t="shared" si="1"/>
        <v>55</v>
      </c>
      <c r="P45" s="198">
        <f t="shared" si="1"/>
        <v>109</v>
      </c>
      <c r="Q45" s="198">
        <f t="shared" si="1"/>
        <v>101</v>
      </c>
      <c r="R45" s="198">
        <f t="shared" si="1"/>
        <v>92</v>
      </c>
      <c r="S45" s="198">
        <f t="shared" si="1"/>
        <v>93</v>
      </c>
      <c r="T45" s="198"/>
      <c r="U45" s="198"/>
      <c r="V45" s="198"/>
      <c r="W45" s="198"/>
    </row>
    <row r="46" spans="1:23" ht="42.75" customHeight="1" thickBot="1" x14ac:dyDescent="0.3">
      <c r="A46" s="436" t="s">
        <v>688</v>
      </c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438"/>
    </row>
    <row r="47" spans="1:23" ht="50.25" customHeight="1" thickBot="1" x14ac:dyDescent="0.3">
      <c r="A47" s="247" t="s">
        <v>11</v>
      </c>
      <c r="B47" s="189" t="s">
        <v>221</v>
      </c>
      <c r="C47" s="190" t="s">
        <v>209</v>
      </c>
      <c r="D47" s="189" t="s">
        <v>173</v>
      </c>
      <c r="E47" s="191" t="s">
        <v>139</v>
      </c>
      <c r="F47" s="191" t="s">
        <v>140</v>
      </c>
      <c r="G47" s="191" t="s">
        <v>141</v>
      </c>
      <c r="H47" s="191" t="s">
        <v>142</v>
      </c>
      <c r="I47" s="191" t="s">
        <v>441</v>
      </c>
      <c r="J47" s="191" t="s">
        <v>442</v>
      </c>
      <c r="K47" s="191" t="s">
        <v>443</v>
      </c>
      <c r="L47" s="191" t="s">
        <v>444</v>
      </c>
      <c r="M47" s="191" t="s">
        <v>445</v>
      </c>
      <c r="N47" s="191" t="s">
        <v>446</v>
      </c>
      <c r="O47" s="191" t="s">
        <v>790</v>
      </c>
      <c r="P47" s="191" t="s">
        <v>448</v>
      </c>
      <c r="Q47" s="191" t="s">
        <v>449</v>
      </c>
      <c r="R47" s="191" t="s">
        <v>143</v>
      </c>
      <c r="S47" s="227" t="s">
        <v>144</v>
      </c>
      <c r="T47" s="59" t="s">
        <v>149</v>
      </c>
      <c r="U47" s="59" t="s">
        <v>782</v>
      </c>
      <c r="V47" s="59" t="s">
        <v>783</v>
      </c>
      <c r="W47" s="59" t="s">
        <v>791</v>
      </c>
    </row>
    <row r="48" spans="1:23" ht="15.75" customHeight="1" x14ac:dyDescent="0.25">
      <c r="A48" s="168" t="s">
        <v>459</v>
      </c>
      <c r="B48" s="184" t="s">
        <v>241</v>
      </c>
      <c r="C48" s="170" t="s">
        <v>459</v>
      </c>
      <c r="D48" s="184" t="s">
        <v>174</v>
      </c>
      <c r="E48" s="179">
        <v>1</v>
      </c>
      <c r="F48" s="29">
        <v>1</v>
      </c>
      <c r="G48" s="29">
        <v>1</v>
      </c>
      <c r="H48" s="29">
        <v>1</v>
      </c>
      <c r="I48" s="29">
        <v>1</v>
      </c>
      <c r="J48" s="29">
        <v>1</v>
      </c>
      <c r="K48" s="29">
        <v>1</v>
      </c>
      <c r="L48" s="29">
        <v>1</v>
      </c>
      <c r="M48" s="29">
        <v>1</v>
      </c>
      <c r="N48" s="29">
        <v>1</v>
      </c>
      <c r="O48" s="29"/>
      <c r="P48" s="29">
        <v>1</v>
      </c>
      <c r="Q48" s="29">
        <v>1</v>
      </c>
      <c r="R48" s="29">
        <v>1</v>
      </c>
      <c r="S48" s="228">
        <v>1</v>
      </c>
      <c r="T48" s="121"/>
      <c r="U48" s="121"/>
      <c r="V48" s="239"/>
      <c r="W48" s="129"/>
    </row>
    <row r="49" spans="1:23" ht="15.75" customHeight="1" x14ac:dyDescent="0.25">
      <c r="A49" s="168" t="s">
        <v>459</v>
      </c>
      <c r="B49" s="13" t="s">
        <v>241</v>
      </c>
      <c r="C49" s="168" t="s">
        <v>459</v>
      </c>
      <c r="D49" s="13" t="s">
        <v>208</v>
      </c>
      <c r="E49" s="180"/>
      <c r="F49" s="61">
        <v>2</v>
      </c>
      <c r="G49" s="61"/>
      <c r="H49" s="61">
        <v>2</v>
      </c>
      <c r="I49" s="61"/>
      <c r="J49" s="61">
        <v>2</v>
      </c>
      <c r="K49" s="61"/>
      <c r="L49" s="61"/>
      <c r="M49" s="61"/>
      <c r="N49" s="61"/>
      <c r="O49" s="61"/>
      <c r="P49" s="61"/>
      <c r="Q49" s="61"/>
      <c r="R49" s="61"/>
      <c r="S49" s="226"/>
      <c r="T49" s="121"/>
      <c r="U49" s="121"/>
      <c r="V49" s="239"/>
      <c r="W49" s="129"/>
    </row>
    <row r="50" spans="1:23" ht="15.75" customHeight="1" x14ac:dyDescent="0.25">
      <c r="A50" s="168" t="s">
        <v>460</v>
      </c>
      <c r="B50" s="13" t="s">
        <v>242</v>
      </c>
      <c r="C50" s="168" t="s">
        <v>562</v>
      </c>
      <c r="D50" s="13" t="s">
        <v>174</v>
      </c>
      <c r="E50" s="180"/>
      <c r="F50" s="61"/>
      <c r="G50" s="61">
        <v>27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226"/>
      <c r="T50" s="121"/>
      <c r="U50" s="121"/>
      <c r="V50" s="239"/>
      <c r="W50" s="129"/>
    </row>
    <row r="51" spans="1:23" ht="30" x14ac:dyDescent="0.25">
      <c r="A51" s="168" t="s">
        <v>564</v>
      </c>
      <c r="B51" s="13" t="s">
        <v>177</v>
      </c>
      <c r="C51" s="168" t="s">
        <v>566</v>
      </c>
      <c r="D51" s="13" t="s">
        <v>174</v>
      </c>
      <c r="E51" s="18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1">
        <v>4</v>
      </c>
      <c r="R51" s="22">
        <v>4</v>
      </c>
      <c r="S51" s="226">
        <v>4</v>
      </c>
      <c r="T51" s="121"/>
      <c r="U51" s="121"/>
      <c r="V51" s="239"/>
      <c r="W51" s="129"/>
    </row>
    <row r="52" spans="1:23" ht="15.75" customHeight="1" x14ac:dyDescent="0.25">
      <c r="A52" s="168" t="s">
        <v>564</v>
      </c>
      <c r="B52" s="13" t="s">
        <v>177</v>
      </c>
      <c r="C52" s="168" t="s">
        <v>567</v>
      </c>
      <c r="D52" s="13" t="s">
        <v>174</v>
      </c>
      <c r="E52" s="18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70">
        <v>3</v>
      </c>
      <c r="R52" s="108">
        <v>3</v>
      </c>
      <c r="S52" s="233">
        <v>3</v>
      </c>
      <c r="T52" s="121"/>
      <c r="U52" s="121"/>
      <c r="V52" s="239"/>
      <c r="W52" s="129"/>
    </row>
    <row r="53" spans="1:23" ht="15.75" customHeight="1" x14ac:dyDescent="0.25">
      <c r="A53" s="168" t="s">
        <v>564</v>
      </c>
      <c r="B53" s="13" t="s">
        <v>177</v>
      </c>
      <c r="C53" s="168" t="s">
        <v>568</v>
      </c>
      <c r="D53" s="13" t="s">
        <v>174</v>
      </c>
      <c r="E53" s="18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70">
        <v>3</v>
      </c>
      <c r="R53" s="108">
        <v>3</v>
      </c>
      <c r="S53" s="233">
        <v>3</v>
      </c>
      <c r="T53" s="121"/>
      <c r="U53" s="121"/>
      <c r="V53" s="239"/>
      <c r="W53" s="129"/>
    </row>
    <row r="54" spans="1:23" ht="15.75" customHeight="1" x14ac:dyDescent="0.25">
      <c r="A54" s="168" t="s">
        <v>564</v>
      </c>
      <c r="B54" s="13" t="s">
        <v>177</v>
      </c>
      <c r="C54" s="168" t="s">
        <v>569</v>
      </c>
      <c r="D54" s="13" t="s">
        <v>174</v>
      </c>
      <c r="E54" s="18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70">
        <v>4</v>
      </c>
      <c r="R54" s="108">
        <v>4</v>
      </c>
      <c r="S54" s="233">
        <v>4</v>
      </c>
      <c r="T54" s="121"/>
      <c r="U54" s="121"/>
      <c r="V54" s="239"/>
      <c r="W54" s="129"/>
    </row>
    <row r="55" spans="1:23" ht="30" x14ac:dyDescent="0.25">
      <c r="A55" s="168" t="s">
        <v>564</v>
      </c>
      <c r="B55" s="13" t="s">
        <v>177</v>
      </c>
      <c r="C55" s="168" t="s">
        <v>570</v>
      </c>
      <c r="D55" s="13" t="s">
        <v>174</v>
      </c>
      <c r="E55" s="18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70">
        <v>5</v>
      </c>
      <c r="R55" s="108">
        <v>5</v>
      </c>
      <c r="S55" s="233">
        <v>5</v>
      </c>
      <c r="T55" s="121"/>
      <c r="U55" s="121"/>
      <c r="V55" s="239"/>
      <c r="W55" s="129"/>
    </row>
    <row r="56" spans="1:23" x14ac:dyDescent="0.25">
      <c r="A56" s="168" t="s">
        <v>461</v>
      </c>
      <c r="B56" s="13" t="s">
        <v>563</v>
      </c>
      <c r="C56" s="168" t="s">
        <v>565</v>
      </c>
      <c r="D56" s="13" t="s">
        <v>174</v>
      </c>
      <c r="E56" s="18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70"/>
      <c r="R56" s="70">
        <v>5</v>
      </c>
      <c r="S56" s="233"/>
      <c r="T56" s="121"/>
      <c r="U56" s="121"/>
      <c r="V56" s="239"/>
      <c r="W56" s="129"/>
    </row>
    <row r="57" spans="1:23" ht="30" x14ac:dyDescent="0.25">
      <c r="A57" s="168" t="s">
        <v>244</v>
      </c>
      <c r="B57" s="13" t="s">
        <v>243</v>
      </c>
      <c r="C57" s="168" t="s">
        <v>572</v>
      </c>
      <c r="D57" s="13" t="s">
        <v>174</v>
      </c>
      <c r="E57" s="180">
        <v>2</v>
      </c>
      <c r="F57" s="61"/>
      <c r="G57" s="61">
        <v>2</v>
      </c>
      <c r="H57" s="61">
        <v>2</v>
      </c>
      <c r="I57" s="61">
        <v>2</v>
      </c>
      <c r="J57" s="61">
        <v>2</v>
      </c>
      <c r="K57" s="61">
        <v>2</v>
      </c>
      <c r="L57" s="61">
        <v>1</v>
      </c>
      <c r="M57" s="61">
        <v>1</v>
      </c>
      <c r="N57" s="61">
        <v>1</v>
      </c>
      <c r="O57" s="61"/>
      <c r="P57" s="61">
        <v>1</v>
      </c>
      <c r="Q57" s="61">
        <v>1</v>
      </c>
      <c r="R57" s="61">
        <v>1</v>
      </c>
      <c r="S57" s="226">
        <v>1</v>
      </c>
      <c r="T57" s="121"/>
      <c r="U57" s="121"/>
      <c r="V57" s="239"/>
      <c r="W57" s="129"/>
    </row>
    <row r="58" spans="1:23" ht="25.5" x14ac:dyDescent="0.25">
      <c r="A58" s="168" t="s">
        <v>244</v>
      </c>
      <c r="B58" s="13" t="s">
        <v>243</v>
      </c>
      <c r="C58" s="168" t="s">
        <v>163</v>
      </c>
      <c r="D58" s="13" t="s">
        <v>174</v>
      </c>
      <c r="E58" s="180">
        <v>2</v>
      </c>
      <c r="F58" s="61"/>
      <c r="G58" s="61">
        <v>2</v>
      </c>
      <c r="H58" s="61">
        <v>2</v>
      </c>
      <c r="I58" s="61">
        <v>2</v>
      </c>
      <c r="J58" s="335" t="s">
        <v>28</v>
      </c>
      <c r="K58" s="335" t="s">
        <v>28</v>
      </c>
      <c r="L58" s="335" t="s">
        <v>28</v>
      </c>
      <c r="M58" s="61">
        <v>1</v>
      </c>
      <c r="N58" s="61">
        <v>1</v>
      </c>
      <c r="O58" s="61"/>
      <c r="P58" s="61"/>
      <c r="Q58" s="61"/>
      <c r="R58" s="61"/>
      <c r="S58" s="226"/>
      <c r="T58" s="121"/>
      <c r="U58" s="121"/>
      <c r="V58" s="239"/>
      <c r="W58" s="129"/>
    </row>
    <row r="59" spans="1:23" ht="30" x14ac:dyDescent="0.25">
      <c r="A59" s="168" t="s">
        <v>244</v>
      </c>
      <c r="B59" s="13" t="s">
        <v>243</v>
      </c>
      <c r="C59" s="168" t="s">
        <v>571</v>
      </c>
      <c r="D59" s="13" t="s">
        <v>174</v>
      </c>
      <c r="E59" s="180">
        <v>1</v>
      </c>
      <c r="F59" s="61">
        <v>8</v>
      </c>
      <c r="G59" s="25"/>
      <c r="H59" s="61">
        <v>15</v>
      </c>
      <c r="I59" s="61">
        <v>16</v>
      </c>
      <c r="J59" s="61">
        <v>15</v>
      </c>
      <c r="K59" s="61">
        <v>16</v>
      </c>
      <c r="L59" s="61">
        <v>15</v>
      </c>
      <c r="M59" s="61">
        <v>16</v>
      </c>
      <c r="N59" s="61">
        <v>16</v>
      </c>
      <c r="O59" s="61">
        <v>9</v>
      </c>
      <c r="P59" s="61">
        <v>16</v>
      </c>
      <c r="Q59" s="61">
        <v>16</v>
      </c>
      <c r="R59" s="61">
        <v>16</v>
      </c>
      <c r="S59" s="226">
        <v>16</v>
      </c>
      <c r="T59" s="121"/>
      <c r="U59" s="121"/>
      <c r="V59" s="239"/>
      <c r="W59" s="129"/>
    </row>
    <row r="60" spans="1:23" ht="16.5" customHeight="1" x14ac:dyDescent="0.25">
      <c r="A60" s="168" t="s">
        <v>244</v>
      </c>
      <c r="B60" s="13" t="s">
        <v>243</v>
      </c>
      <c r="C60" s="168" t="s">
        <v>573</v>
      </c>
      <c r="D60" s="13" t="s">
        <v>174</v>
      </c>
      <c r="E60" s="180">
        <v>6</v>
      </c>
      <c r="F60" s="61">
        <v>7</v>
      </c>
      <c r="G60" s="61">
        <v>11</v>
      </c>
      <c r="H60" s="61">
        <v>11</v>
      </c>
      <c r="I60" s="61">
        <v>21</v>
      </c>
      <c r="J60" s="61">
        <v>21</v>
      </c>
      <c r="K60" s="61">
        <v>22</v>
      </c>
      <c r="L60" s="61">
        <v>21</v>
      </c>
      <c r="M60" s="61">
        <v>21</v>
      </c>
      <c r="N60" s="61">
        <v>21</v>
      </c>
      <c r="O60" s="61"/>
      <c r="P60" s="61"/>
      <c r="Q60" s="61">
        <v>17</v>
      </c>
      <c r="R60" s="61">
        <v>17</v>
      </c>
      <c r="S60" s="226">
        <v>17</v>
      </c>
      <c r="T60" s="121"/>
      <c r="U60" s="121"/>
      <c r="V60" s="239"/>
      <c r="W60" s="129"/>
    </row>
    <row r="61" spans="1:23" ht="16.5" customHeight="1" x14ac:dyDescent="0.25">
      <c r="A61" s="168" t="s">
        <v>244</v>
      </c>
      <c r="B61" s="13" t="s">
        <v>243</v>
      </c>
      <c r="C61" s="168" t="s">
        <v>462</v>
      </c>
      <c r="D61" s="13" t="s">
        <v>174</v>
      </c>
      <c r="E61" s="180"/>
      <c r="F61" s="61">
        <v>2</v>
      </c>
      <c r="G61" s="61">
        <v>2</v>
      </c>
      <c r="H61" s="61">
        <v>2</v>
      </c>
      <c r="I61" s="61">
        <v>10</v>
      </c>
      <c r="J61" s="61">
        <v>9</v>
      </c>
      <c r="K61" s="61">
        <v>9</v>
      </c>
      <c r="L61" s="61">
        <v>8</v>
      </c>
      <c r="M61" s="61">
        <v>6</v>
      </c>
      <c r="N61" s="61">
        <v>6</v>
      </c>
      <c r="O61" s="61"/>
      <c r="P61" s="61">
        <v>6</v>
      </c>
      <c r="Q61" s="61">
        <v>6</v>
      </c>
      <c r="R61" s="61">
        <v>6</v>
      </c>
      <c r="S61" s="226">
        <v>6</v>
      </c>
      <c r="T61" s="121"/>
      <c r="U61" s="121"/>
      <c r="V61" s="239"/>
      <c r="W61" s="129"/>
    </row>
    <row r="62" spans="1:23" ht="16.5" customHeight="1" x14ac:dyDescent="0.25">
      <c r="A62" s="168" t="s">
        <v>244</v>
      </c>
      <c r="B62" s="13" t="s">
        <v>243</v>
      </c>
      <c r="C62" s="168" t="s">
        <v>463</v>
      </c>
      <c r="D62" s="13" t="s">
        <v>174</v>
      </c>
      <c r="E62" s="180"/>
      <c r="F62" s="61"/>
      <c r="G62" s="25"/>
      <c r="H62" s="61">
        <v>5</v>
      </c>
      <c r="I62" s="61">
        <v>2</v>
      </c>
      <c r="J62" s="61">
        <v>2</v>
      </c>
      <c r="K62" s="61"/>
      <c r="L62" s="61"/>
      <c r="M62" s="16"/>
      <c r="N62" s="16"/>
      <c r="O62" s="16"/>
      <c r="P62" s="16"/>
      <c r="Q62" s="16"/>
      <c r="R62" s="16"/>
      <c r="S62" s="229"/>
      <c r="T62" s="121"/>
      <c r="U62" s="121"/>
      <c r="V62" s="239"/>
      <c r="W62" s="129"/>
    </row>
    <row r="63" spans="1:23" ht="16.5" customHeight="1" x14ac:dyDescent="0.25">
      <c r="A63" s="168" t="s">
        <v>244</v>
      </c>
      <c r="B63" s="13" t="s">
        <v>243</v>
      </c>
      <c r="C63" s="168" t="s">
        <v>464</v>
      </c>
      <c r="D63" s="13" t="s">
        <v>174</v>
      </c>
      <c r="E63" s="180"/>
      <c r="F63" s="16"/>
      <c r="G63" s="25"/>
      <c r="H63" s="61"/>
      <c r="I63" s="61"/>
      <c r="J63" s="61">
        <v>3</v>
      </c>
      <c r="K63" s="61">
        <v>3</v>
      </c>
      <c r="L63" s="61">
        <v>3</v>
      </c>
      <c r="M63" s="61">
        <v>3</v>
      </c>
      <c r="N63" s="61">
        <v>3</v>
      </c>
      <c r="O63" s="61"/>
      <c r="P63" s="61">
        <v>3</v>
      </c>
      <c r="Q63" s="61">
        <v>3</v>
      </c>
      <c r="R63" s="61">
        <v>3</v>
      </c>
      <c r="S63" s="226">
        <v>3</v>
      </c>
      <c r="T63" s="121"/>
      <c r="U63" s="121"/>
      <c r="V63" s="239"/>
      <c r="W63" s="129"/>
    </row>
    <row r="64" spans="1:23" ht="16.5" customHeight="1" x14ac:dyDescent="0.25">
      <c r="A64" s="168" t="s">
        <v>244</v>
      </c>
      <c r="B64" s="13" t="s">
        <v>243</v>
      </c>
      <c r="C64" s="168" t="s">
        <v>297</v>
      </c>
      <c r="D64" s="13" t="s">
        <v>174</v>
      </c>
      <c r="E64" s="180"/>
      <c r="F64" s="61">
        <v>5</v>
      </c>
      <c r="G64" s="61">
        <v>2</v>
      </c>
      <c r="H64" s="61">
        <v>3</v>
      </c>
      <c r="I64" s="61">
        <v>6</v>
      </c>
      <c r="J64" s="61">
        <v>6</v>
      </c>
      <c r="K64" s="61">
        <v>6</v>
      </c>
      <c r="L64" s="61">
        <v>6</v>
      </c>
      <c r="M64" s="61">
        <v>6</v>
      </c>
      <c r="N64" s="61">
        <v>6</v>
      </c>
      <c r="O64" s="61">
        <v>11</v>
      </c>
      <c r="P64" s="61">
        <v>6</v>
      </c>
      <c r="Q64" s="61">
        <v>6</v>
      </c>
      <c r="R64" s="61">
        <v>6</v>
      </c>
      <c r="S64" s="226">
        <v>6</v>
      </c>
      <c r="T64" s="121"/>
      <c r="U64" s="121"/>
      <c r="V64" s="239"/>
      <c r="W64" s="129"/>
    </row>
    <row r="65" spans="1:23" ht="30" x14ac:dyDescent="0.25">
      <c r="A65" s="168" t="s">
        <v>244</v>
      </c>
      <c r="B65" s="13" t="s">
        <v>243</v>
      </c>
      <c r="C65" s="168" t="s">
        <v>465</v>
      </c>
      <c r="D65" s="13" t="s">
        <v>174</v>
      </c>
      <c r="E65" s="180">
        <v>6</v>
      </c>
      <c r="F65" s="61">
        <v>7</v>
      </c>
      <c r="G65" s="61">
        <v>8</v>
      </c>
      <c r="H65" s="61">
        <v>8</v>
      </c>
      <c r="I65" s="61">
        <v>7</v>
      </c>
      <c r="J65" s="61">
        <v>8</v>
      </c>
      <c r="K65" s="335" t="s">
        <v>775</v>
      </c>
      <c r="L65" s="335" t="s">
        <v>775</v>
      </c>
      <c r="M65" s="335" t="s">
        <v>775</v>
      </c>
      <c r="N65" s="96"/>
      <c r="O65" s="96"/>
      <c r="P65" s="61"/>
      <c r="Q65" s="61"/>
      <c r="R65" s="61"/>
      <c r="S65" s="226"/>
      <c r="T65" s="121"/>
      <c r="U65" s="121"/>
      <c r="V65" s="239"/>
      <c r="W65" s="129"/>
    </row>
    <row r="66" spans="1:23" ht="15.75" customHeight="1" x14ac:dyDescent="0.25">
      <c r="A66" s="168" t="s">
        <v>244</v>
      </c>
      <c r="B66" s="13" t="s">
        <v>243</v>
      </c>
      <c r="C66" s="168" t="s">
        <v>466</v>
      </c>
      <c r="D66" s="13" t="s">
        <v>174</v>
      </c>
      <c r="E66" s="180">
        <v>2</v>
      </c>
      <c r="F66" s="61">
        <v>3</v>
      </c>
      <c r="G66" s="61">
        <v>2</v>
      </c>
      <c r="H66" s="61">
        <v>3</v>
      </c>
      <c r="I66" s="61">
        <v>3</v>
      </c>
      <c r="J66" s="61">
        <v>8</v>
      </c>
      <c r="K66" s="61">
        <v>9</v>
      </c>
      <c r="L66" s="61">
        <v>1</v>
      </c>
      <c r="M66" s="61">
        <v>5</v>
      </c>
      <c r="N66" s="61">
        <v>5</v>
      </c>
      <c r="O66" s="61"/>
      <c r="P66" s="61">
        <v>5</v>
      </c>
      <c r="Q66" s="61">
        <v>5</v>
      </c>
      <c r="R66" s="61">
        <v>5</v>
      </c>
      <c r="S66" s="226">
        <v>5</v>
      </c>
      <c r="T66" s="121"/>
      <c r="U66" s="121"/>
      <c r="V66" s="239"/>
      <c r="W66" s="129"/>
    </row>
    <row r="67" spans="1:23" ht="15.75" customHeight="1" x14ac:dyDescent="0.25">
      <c r="A67" s="168" t="s">
        <v>244</v>
      </c>
      <c r="B67" s="13" t="s">
        <v>243</v>
      </c>
      <c r="C67" s="168" t="s">
        <v>467</v>
      </c>
      <c r="D67" s="13" t="s">
        <v>174</v>
      </c>
      <c r="E67" s="118"/>
      <c r="F67" s="16"/>
      <c r="G67" s="61"/>
      <c r="H67" s="25"/>
      <c r="I67" s="61">
        <v>2</v>
      </c>
      <c r="J67" s="61">
        <v>3</v>
      </c>
      <c r="K67" s="61">
        <v>9</v>
      </c>
      <c r="L67" s="25"/>
      <c r="M67" s="61">
        <v>3</v>
      </c>
      <c r="N67" s="61">
        <v>3</v>
      </c>
      <c r="O67" s="61"/>
      <c r="P67" s="61">
        <v>3</v>
      </c>
      <c r="Q67" s="61">
        <v>3</v>
      </c>
      <c r="R67" s="61">
        <v>3</v>
      </c>
      <c r="S67" s="226">
        <v>3</v>
      </c>
      <c r="T67" s="121"/>
      <c r="U67" s="121"/>
      <c r="V67" s="239"/>
      <c r="W67" s="129"/>
    </row>
    <row r="68" spans="1:23" ht="15.75" customHeight="1" x14ac:dyDescent="0.25">
      <c r="A68" s="168" t="s">
        <v>244</v>
      </c>
      <c r="B68" s="13" t="s">
        <v>243</v>
      </c>
      <c r="C68" s="168" t="s">
        <v>468</v>
      </c>
      <c r="D68" s="13" t="s">
        <v>174</v>
      </c>
      <c r="E68" s="182"/>
      <c r="F68" s="61"/>
      <c r="G68" s="61"/>
      <c r="H68" s="61"/>
      <c r="I68" s="61">
        <v>1</v>
      </c>
      <c r="J68" s="61">
        <v>1</v>
      </c>
      <c r="K68" s="61">
        <v>1</v>
      </c>
      <c r="L68" s="61">
        <v>1</v>
      </c>
      <c r="M68" s="61">
        <v>2</v>
      </c>
      <c r="N68" s="61">
        <v>3</v>
      </c>
      <c r="O68" s="61"/>
      <c r="P68" s="61">
        <v>2</v>
      </c>
      <c r="Q68" s="61">
        <v>2</v>
      </c>
      <c r="R68" s="61">
        <v>2</v>
      </c>
      <c r="S68" s="226">
        <v>2</v>
      </c>
      <c r="T68" s="121"/>
      <c r="U68" s="121"/>
      <c r="V68" s="239"/>
      <c r="W68" s="129"/>
    </row>
    <row r="69" spans="1:23" x14ac:dyDescent="0.25">
      <c r="A69" s="168" t="s">
        <v>244</v>
      </c>
      <c r="B69" s="13" t="s">
        <v>243</v>
      </c>
      <c r="C69" s="168" t="s">
        <v>469</v>
      </c>
      <c r="D69" s="13" t="s">
        <v>174</v>
      </c>
      <c r="E69" s="182"/>
      <c r="F69" s="61"/>
      <c r="G69" s="61">
        <v>1</v>
      </c>
      <c r="H69" s="61">
        <v>1</v>
      </c>
      <c r="I69" s="61">
        <v>1</v>
      </c>
      <c r="J69" s="61">
        <v>1</v>
      </c>
      <c r="K69" s="61">
        <v>2</v>
      </c>
      <c r="L69" s="61">
        <v>1</v>
      </c>
      <c r="M69" s="61">
        <v>1</v>
      </c>
      <c r="N69" s="61">
        <v>1</v>
      </c>
      <c r="O69" s="61"/>
      <c r="P69" s="61">
        <v>1</v>
      </c>
      <c r="Q69" s="61">
        <v>1</v>
      </c>
      <c r="R69" s="61">
        <v>1</v>
      </c>
      <c r="S69" s="226">
        <v>1</v>
      </c>
      <c r="T69" s="121"/>
      <c r="U69" s="121"/>
      <c r="V69" s="239"/>
      <c r="W69" s="129"/>
    </row>
    <row r="70" spans="1:23" ht="15.75" customHeight="1" x14ac:dyDescent="0.25">
      <c r="A70" s="168" t="s">
        <v>244</v>
      </c>
      <c r="B70" s="13" t="s">
        <v>243</v>
      </c>
      <c r="C70" s="168" t="s">
        <v>470</v>
      </c>
      <c r="D70" s="13" t="s">
        <v>174</v>
      </c>
      <c r="E70" s="182"/>
      <c r="F70" s="16">
        <v>1</v>
      </c>
      <c r="G70" s="16"/>
      <c r="H70" s="61"/>
      <c r="I70" s="61">
        <v>1</v>
      </c>
      <c r="J70" s="61">
        <v>1</v>
      </c>
      <c r="K70" s="61"/>
      <c r="L70" s="61"/>
      <c r="M70" s="61"/>
      <c r="N70" s="61"/>
      <c r="O70" s="61"/>
      <c r="P70" s="61"/>
      <c r="Q70" s="61"/>
      <c r="R70" s="61"/>
      <c r="S70" s="226"/>
      <c r="T70" s="121"/>
      <c r="U70" s="121"/>
      <c r="V70" s="239"/>
      <c r="W70" s="129"/>
    </row>
    <row r="71" spans="1:23" ht="28.5" customHeight="1" x14ac:dyDescent="0.25">
      <c r="A71" s="168" t="s">
        <v>244</v>
      </c>
      <c r="B71" s="13" t="s">
        <v>243</v>
      </c>
      <c r="C71" s="168" t="s">
        <v>471</v>
      </c>
      <c r="D71" s="13" t="s">
        <v>174</v>
      </c>
      <c r="E71" s="182"/>
      <c r="F71" s="61"/>
      <c r="G71" s="61"/>
      <c r="H71" s="61"/>
      <c r="I71" s="61">
        <v>1</v>
      </c>
      <c r="J71" s="61">
        <v>1</v>
      </c>
      <c r="K71" s="61">
        <v>1</v>
      </c>
      <c r="L71" s="61"/>
      <c r="M71" s="61"/>
      <c r="N71" s="61"/>
      <c r="O71" s="61"/>
      <c r="P71" s="61"/>
      <c r="Q71" s="61"/>
      <c r="R71" s="61"/>
      <c r="S71" s="226"/>
      <c r="T71" s="121"/>
      <c r="U71" s="121"/>
      <c r="V71" s="239"/>
      <c r="W71" s="129"/>
    </row>
    <row r="72" spans="1:23" ht="15.75" customHeight="1" x14ac:dyDescent="0.25">
      <c r="A72" s="168" t="s">
        <v>244</v>
      </c>
      <c r="B72" s="13" t="s">
        <v>243</v>
      </c>
      <c r="C72" s="168" t="s">
        <v>32</v>
      </c>
      <c r="D72" s="13" t="s">
        <v>174</v>
      </c>
      <c r="E72" s="182"/>
      <c r="F72" s="61"/>
      <c r="G72" s="61"/>
      <c r="H72" s="61"/>
      <c r="I72" s="61"/>
      <c r="J72" s="61">
        <v>7</v>
      </c>
      <c r="K72" s="61">
        <v>7</v>
      </c>
      <c r="L72" s="61">
        <v>5</v>
      </c>
      <c r="M72" s="61">
        <v>5</v>
      </c>
      <c r="N72" s="61">
        <v>6</v>
      </c>
      <c r="O72" s="61"/>
      <c r="P72" s="61">
        <v>6</v>
      </c>
      <c r="Q72" s="61">
        <v>6</v>
      </c>
      <c r="R72" s="61">
        <v>6</v>
      </c>
      <c r="S72" s="226">
        <v>6</v>
      </c>
      <c r="T72" s="121"/>
      <c r="U72" s="121"/>
      <c r="V72" s="239"/>
      <c r="W72" s="129"/>
    </row>
    <row r="73" spans="1:23" ht="15.75" customHeight="1" x14ac:dyDescent="0.25">
      <c r="A73" s="168" t="s">
        <v>244</v>
      </c>
      <c r="B73" s="13" t="s">
        <v>243</v>
      </c>
      <c r="C73" s="168" t="s">
        <v>472</v>
      </c>
      <c r="D73" s="13" t="s">
        <v>174</v>
      </c>
      <c r="E73" s="182"/>
      <c r="F73" s="61"/>
      <c r="G73" s="61"/>
      <c r="H73" s="61"/>
      <c r="I73" s="61"/>
      <c r="J73" s="61">
        <v>1</v>
      </c>
      <c r="K73" s="61">
        <v>1</v>
      </c>
      <c r="L73" s="61">
        <v>1</v>
      </c>
      <c r="M73" s="61">
        <v>1</v>
      </c>
      <c r="N73" s="61">
        <v>1</v>
      </c>
      <c r="O73" s="61">
        <v>1</v>
      </c>
      <c r="P73" s="61">
        <v>1</v>
      </c>
      <c r="Q73" s="61">
        <v>1</v>
      </c>
      <c r="R73" s="61">
        <v>1</v>
      </c>
      <c r="S73" s="226">
        <v>1</v>
      </c>
      <c r="T73" s="121"/>
      <c r="U73" s="121"/>
      <c r="V73" s="239"/>
      <c r="W73" s="129"/>
    </row>
    <row r="74" spans="1:23" ht="30" x14ac:dyDescent="0.25">
      <c r="A74" s="168" t="s">
        <v>244</v>
      </c>
      <c r="B74" s="13" t="s">
        <v>243</v>
      </c>
      <c r="C74" s="168" t="s">
        <v>256</v>
      </c>
      <c r="D74" s="13" t="s">
        <v>174</v>
      </c>
      <c r="E74" s="182"/>
      <c r="F74" s="62"/>
      <c r="G74" s="62"/>
      <c r="H74" s="97"/>
      <c r="I74" s="98" t="s">
        <v>776</v>
      </c>
      <c r="J74" s="62"/>
      <c r="K74" s="99"/>
      <c r="L74" s="61"/>
      <c r="M74" s="16"/>
      <c r="N74" s="16"/>
      <c r="O74" s="16"/>
      <c r="P74" s="16"/>
      <c r="Q74" s="16"/>
      <c r="R74" s="16"/>
      <c r="S74" s="229"/>
      <c r="T74" s="121"/>
      <c r="U74" s="121"/>
      <c r="V74" s="239"/>
      <c r="W74" s="129"/>
    </row>
    <row r="75" spans="1:23" ht="30" x14ac:dyDescent="0.25">
      <c r="A75" s="168" t="s">
        <v>244</v>
      </c>
      <c r="B75" s="13" t="s">
        <v>243</v>
      </c>
      <c r="C75" s="168" t="s">
        <v>473</v>
      </c>
      <c r="D75" s="13" t="s">
        <v>174</v>
      </c>
      <c r="E75" s="182"/>
      <c r="F75" s="62"/>
      <c r="G75" s="62"/>
      <c r="H75" s="100"/>
      <c r="I75" s="101"/>
      <c r="J75" s="61">
        <v>2</v>
      </c>
      <c r="K75" s="61">
        <v>2</v>
      </c>
      <c r="L75" s="61"/>
      <c r="M75" s="61">
        <v>7</v>
      </c>
      <c r="N75" s="61">
        <v>7</v>
      </c>
      <c r="O75" s="61"/>
      <c r="P75" s="61">
        <v>5</v>
      </c>
      <c r="Q75" s="61">
        <v>5</v>
      </c>
      <c r="R75" s="94"/>
      <c r="S75" s="234"/>
      <c r="T75" s="121"/>
      <c r="U75" s="121"/>
      <c r="V75" s="239"/>
      <c r="W75" s="129"/>
    </row>
    <row r="76" spans="1:23" ht="30" x14ac:dyDescent="0.25">
      <c r="A76" s="168" t="s">
        <v>244</v>
      </c>
      <c r="B76" s="13" t="s">
        <v>243</v>
      </c>
      <c r="C76" s="168" t="s">
        <v>474</v>
      </c>
      <c r="D76" s="13" t="s">
        <v>174</v>
      </c>
      <c r="E76" s="182"/>
      <c r="F76" s="62"/>
      <c r="G76" s="62"/>
      <c r="H76" s="100"/>
      <c r="I76" s="61">
        <v>10</v>
      </c>
      <c r="J76" s="62"/>
      <c r="K76" s="99"/>
      <c r="L76" s="102"/>
      <c r="M76" s="61"/>
      <c r="N76" s="61"/>
      <c r="O76" s="61"/>
      <c r="P76" s="94"/>
      <c r="Q76" s="94"/>
      <c r="R76" s="94"/>
      <c r="S76" s="234"/>
      <c r="T76" s="121"/>
      <c r="U76" s="121"/>
      <c r="V76" s="239"/>
      <c r="W76" s="129"/>
    </row>
    <row r="77" spans="1:23" ht="30" x14ac:dyDescent="0.25">
      <c r="A77" s="168" t="s">
        <v>244</v>
      </c>
      <c r="B77" s="13" t="s">
        <v>243</v>
      </c>
      <c r="C77" s="168" t="s">
        <v>574</v>
      </c>
      <c r="D77" s="13" t="s">
        <v>174</v>
      </c>
      <c r="E77" s="182"/>
      <c r="F77" s="62"/>
      <c r="G77" s="62"/>
      <c r="H77" s="62"/>
      <c r="I77" s="100"/>
      <c r="J77" s="100"/>
      <c r="K77" s="100"/>
      <c r="L77" s="97"/>
      <c r="M77" s="61"/>
      <c r="N77" s="61">
        <v>3</v>
      </c>
      <c r="O77" s="61"/>
      <c r="P77" s="61">
        <v>3</v>
      </c>
      <c r="Q77" s="32"/>
      <c r="R77" s="32"/>
      <c r="S77" s="235"/>
      <c r="T77" s="121"/>
      <c r="U77" s="121"/>
      <c r="V77" s="239"/>
      <c r="W77" s="129"/>
    </row>
    <row r="78" spans="1:23" ht="90" x14ac:dyDescent="0.25">
      <c r="A78" s="168" t="s">
        <v>244</v>
      </c>
      <c r="B78" s="13" t="s">
        <v>243</v>
      </c>
      <c r="C78" s="168" t="s">
        <v>816</v>
      </c>
      <c r="D78" s="13" t="s">
        <v>208</v>
      </c>
      <c r="E78" s="180"/>
      <c r="F78" s="61">
        <v>36</v>
      </c>
      <c r="G78" s="61"/>
      <c r="H78" s="61"/>
      <c r="I78" s="61"/>
      <c r="J78" s="61"/>
      <c r="K78" s="61"/>
      <c r="L78" s="61"/>
      <c r="M78" s="61"/>
      <c r="N78" s="61"/>
      <c r="O78" s="61">
        <v>5</v>
      </c>
      <c r="P78" s="62"/>
      <c r="Q78" s="3"/>
      <c r="R78" s="3"/>
      <c r="S78" s="230"/>
      <c r="T78" s="121"/>
      <c r="U78" s="121"/>
      <c r="V78" s="239"/>
      <c r="W78" s="129"/>
    </row>
    <row r="79" spans="1:23" ht="15.75" customHeight="1" x14ac:dyDescent="0.25">
      <c r="A79" s="168" t="s">
        <v>475</v>
      </c>
      <c r="B79" s="13" t="s">
        <v>228</v>
      </c>
      <c r="C79" s="202" t="s">
        <v>579</v>
      </c>
      <c r="D79" s="13" t="s">
        <v>174</v>
      </c>
      <c r="E79" s="180"/>
      <c r="F79" s="61"/>
      <c r="G79" s="61"/>
      <c r="H79" s="61"/>
      <c r="I79" s="61"/>
      <c r="J79" s="61"/>
      <c r="K79" s="3"/>
      <c r="L79" s="61"/>
      <c r="M79" s="61">
        <v>1</v>
      </c>
      <c r="N79" s="61">
        <v>1</v>
      </c>
      <c r="O79" s="61"/>
      <c r="P79" s="61">
        <v>1</v>
      </c>
      <c r="Q79" s="25"/>
      <c r="R79" s="25"/>
      <c r="S79" s="178"/>
      <c r="T79" s="121"/>
      <c r="U79" s="121"/>
      <c r="V79" s="239"/>
      <c r="W79" s="129"/>
    </row>
    <row r="80" spans="1:23" ht="30" x14ac:dyDescent="0.25">
      <c r="A80" s="168" t="s">
        <v>475</v>
      </c>
      <c r="B80" s="13" t="s">
        <v>228</v>
      </c>
      <c r="C80" s="171" t="s">
        <v>580</v>
      </c>
      <c r="D80" s="13" t="s">
        <v>174</v>
      </c>
      <c r="E80" s="180"/>
      <c r="F80" s="61"/>
      <c r="G80" s="61"/>
      <c r="H80" s="61"/>
      <c r="I80" s="61"/>
      <c r="J80" s="61"/>
      <c r="K80" s="3"/>
      <c r="L80" s="61"/>
      <c r="M80" s="61"/>
      <c r="N80" s="61"/>
      <c r="O80" s="61">
        <v>9</v>
      </c>
      <c r="P80" s="61"/>
      <c r="Q80" s="25"/>
      <c r="R80" s="25"/>
      <c r="S80" s="178"/>
      <c r="T80" s="121"/>
      <c r="U80" s="121"/>
      <c r="V80" s="239"/>
      <c r="W80" s="129"/>
    </row>
    <row r="81" spans="1:23" ht="15.75" customHeight="1" x14ac:dyDescent="0.25">
      <c r="A81" s="168" t="s">
        <v>475</v>
      </c>
      <c r="B81" s="13" t="s">
        <v>228</v>
      </c>
      <c r="C81" s="168" t="s">
        <v>575</v>
      </c>
      <c r="D81" s="13" t="s">
        <v>174</v>
      </c>
      <c r="E81" s="180"/>
      <c r="F81" s="61"/>
      <c r="G81" s="61"/>
      <c r="H81" s="61"/>
      <c r="I81" s="61"/>
      <c r="J81" s="61"/>
      <c r="K81" s="61">
        <v>10</v>
      </c>
      <c r="L81" s="61"/>
      <c r="M81" s="61"/>
      <c r="N81" s="61"/>
      <c r="O81" s="61"/>
      <c r="P81" s="61"/>
      <c r="Q81" s="25"/>
      <c r="R81" s="25"/>
      <c r="S81" s="178"/>
      <c r="T81" s="121"/>
      <c r="U81" s="121"/>
      <c r="V81" s="239"/>
      <c r="W81" s="129"/>
    </row>
    <row r="82" spans="1:23" ht="15.75" customHeight="1" x14ac:dyDescent="0.25">
      <c r="A82" s="168" t="s">
        <v>475</v>
      </c>
      <c r="B82" s="13" t="s">
        <v>228</v>
      </c>
      <c r="C82" s="168" t="s">
        <v>576</v>
      </c>
      <c r="D82" s="13" t="s">
        <v>174</v>
      </c>
      <c r="E82" s="180"/>
      <c r="F82" s="61"/>
      <c r="G82" s="61"/>
      <c r="H82" s="61"/>
      <c r="I82" s="61"/>
      <c r="J82" s="61"/>
      <c r="K82" s="61">
        <v>7</v>
      </c>
      <c r="L82" s="61"/>
      <c r="M82" s="61"/>
      <c r="N82" s="61"/>
      <c r="O82" s="61"/>
      <c r="P82" s="61"/>
      <c r="Q82" s="25"/>
      <c r="R82" s="25"/>
      <c r="S82" s="178"/>
      <c r="T82" s="121"/>
      <c r="U82" s="121"/>
      <c r="V82" s="239"/>
      <c r="W82" s="129"/>
    </row>
    <row r="83" spans="1:23" ht="15.75" customHeight="1" x14ac:dyDescent="0.25">
      <c r="A83" s="168" t="s">
        <v>475</v>
      </c>
      <c r="B83" s="13" t="s">
        <v>228</v>
      </c>
      <c r="C83" s="168" t="s">
        <v>577</v>
      </c>
      <c r="D83" s="13" t="s">
        <v>174</v>
      </c>
      <c r="E83" s="180"/>
      <c r="F83" s="61"/>
      <c r="G83" s="61"/>
      <c r="H83" s="61"/>
      <c r="I83" s="61"/>
      <c r="J83" s="61"/>
      <c r="K83" s="61">
        <v>15</v>
      </c>
      <c r="L83" s="61"/>
      <c r="M83" s="61"/>
      <c r="N83" s="61"/>
      <c r="O83" s="61"/>
      <c r="P83" s="61"/>
      <c r="Q83" s="25"/>
      <c r="R83" s="25"/>
      <c r="S83" s="178"/>
      <c r="T83" s="121"/>
      <c r="U83" s="121"/>
      <c r="V83" s="239"/>
      <c r="W83" s="129"/>
    </row>
    <row r="84" spans="1:23" ht="30" x14ac:dyDescent="0.25">
      <c r="A84" s="168" t="s">
        <v>475</v>
      </c>
      <c r="B84" s="13" t="s">
        <v>228</v>
      </c>
      <c r="C84" s="168" t="s">
        <v>578</v>
      </c>
      <c r="D84" s="13" t="s">
        <v>174</v>
      </c>
      <c r="E84" s="180"/>
      <c r="F84" s="61"/>
      <c r="G84" s="61"/>
      <c r="H84" s="61"/>
      <c r="I84" s="61"/>
      <c r="J84" s="61"/>
      <c r="K84" s="61">
        <v>4</v>
      </c>
      <c r="L84" s="61"/>
      <c r="M84" s="61"/>
      <c r="N84" s="61"/>
      <c r="O84" s="61"/>
      <c r="P84" s="61"/>
      <c r="Q84" s="25"/>
      <c r="R84" s="25"/>
      <c r="S84" s="178"/>
      <c r="T84" s="121"/>
      <c r="U84" s="121"/>
      <c r="V84" s="239"/>
      <c r="W84" s="129"/>
    </row>
    <row r="85" spans="1:23" ht="45" x14ac:dyDescent="0.25">
      <c r="A85" s="168" t="s">
        <v>244</v>
      </c>
      <c r="B85" s="13" t="s">
        <v>215</v>
      </c>
      <c r="C85" s="168" t="s">
        <v>581</v>
      </c>
      <c r="D85" s="13" t="s">
        <v>174</v>
      </c>
      <c r="E85" s="180">
        <v>12</v>
      </c>
      <c r="F85" s="61">
        <v>8</v>
      </c>
      <c r="G85" s="61"/>
      <c r="H85" s="61">
        <v>11</v>
      </c>
      <c r="I85" s="61"/>
      <c r="J85" s="61"/>
      <c r="K85" s="61"/>
      <c r="L85" s="61"/>
      <c r="M85" s="61"/>
      <c r="N85" s="61"/>
      <c r="O85" s="61"/>
      <c r="P85" s="61"/>
      <c r="Q85" s="25"/>
      <c r="R85" s="25"/>
      <c r="S85" s="178"/>
      <c r="T85" s="121"/>
      <c r="U85" s="121"/>
      <c r="V85" s="239"/>
      <c r="W85" s="129"/>
    </row>
    <row r="86" spans="1:23" x14ac:dyDescent="0.25">
      <c r="A86" s="168" t="s">
        <v>244</v>
      </c>
      <c r="B86" s="13" t="s">
        <v>215</v>
      </c>
      <c r="C86" s="168" t="s">
        <v>582</v>
      </c>
      <c r="D86" s="13" t="s">
        <v>174</v>
      </c>
      <c r="E86" s="180">
        <v>1</v>
      </c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25"/>
      <c r="R86" s="25"/>
      <c r="S86" s="178"/>
      <c r="T86" s="121"/>
      <c r="U86" s="121"/>
      <c r="V86" s="239"/>
      <c r="W86" s="129"/>
    </row>
    <row r="87" spans="1:23" x14ac:dyDescent="0.25">
      <c r="A87" s="168" t="s">
        <v>244</v>
      </c>
      <c r="B87" s="13" t="s">
        <v>215</v>
      </c>
      <c r="C87" s="168" t="s">
        <v>583</v>
      </c>
      <c r="D87" s="13" t="s">
        <v>174</v>
      </c>
      <c r="E87" s="180">
        <v>4</v>
      </c>
      <c r="F87" s="61">
        <v>5</v>
      </c>
      <c r="G87" s="61"/>
      <c r="H87" s="61">
        <v>5</v>
      </c>
      <c r="I87" s="61"/>
      <c r="J87" s="61"/>
      <c r="K87" s="61"/>
      <c r="L87" s="61"/>
      <c r="M87" s="61"/>
      <c r="N87" s="61"/>
      <c r="O87" s="61"/>
      <c r="P87" s="61"/>
      <c r="Q87" s="25"/>
      <c r="R87" s="25"/>
      <c r="S87" s="178"/>
      <c r="T87" s="121"/>
      <c r="U87" s="121"/>
      <c r="V87" s="239"/>
      <c r="W87" s="129"/>
    </row>
    <row r="88" spans="1:23" ht="30" customHeight="1" x14ac:dyDescent="0.25">
      <c r="A88" s="168" t="s">
        <v>244</v>
      </c>
      <c r="B88" s="13" t="s">
        <v>215</v>
      </c>
      <c r="C88" s="168" t="s">
        <v>584</v>
      </c>
      <c r="D88" s="13" t="s">
        <v>174</v>
      </c>
      <c r="E88" s="180"/>
      <c r="F88" s="61">
        <v>4</v>
      </c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236"/>
      <c r="T88" s="121"/>
      <c r="U88" s="121"/>
      <c r="V88" s="239"/>
      <c r="W88" s="129"/>
    </row>
    <row r="89" spans="1:23" ht="45" x14ac:dyDescent="0.25">
      <c r="A89" s="168" t="s">
        <v>244</v>
      </c>
      <c r="B89" s="13" t="s">
        <v>215</v>
      </c>
      <c r="C89" s="168" t="s">
        <v>581</v>
      </c>
      <c r="D89" s="13" t="s">
        <v>208</v>
      </c>
      <c r="E89" s="180"/>
      <c r="F89" s="61">
        <v>8</v>
      </c>
      <c r="G89" s="61"/>
      <c r="H89" s="61">
        <v>12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236"/>
      <c r="T89" s="121"/>
      <c r="U89" s="121"/>
      <c r="V89" s="239"/>
      <c r="W89" s="129"/>
    </row>
    <row r="90" spans="1:23" ht="30" x14ac:dyDescent="0.25">
      <c r="A90" s="168" t="s">
        <v>244</v>
      </c>
      <c r="B90" s="13" t="s">
        <v>215</v>
      </c>
      <c r="C90" s="168" t="s">
        <v>584</v>
      </c>
      <c r="D90" s="13" t="s">
        <v>208</v>
      </c>
      <c r="E90" s="180"/>
      <c r="F90" s="61">
        <v>4</v>
      </c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236"/>
      <c r="T90" s="121"/>
      <c r="U90" s="121"/>
      <c r="V90" s="239"/>
      <c r="W90" s="129"/>
    </row>
    <row r="91" spans="1:23" ht="30" x14ac:dyDescent="0.25">
      <c r="A91" s="168" t="s">
        <v>210</v>
      </c>
      <c r="B91" s="13" t="s">
        <v>245</v>
      </c>
      <c r="C91" s="168" t="s">
        <v>476</v>
      </c>
      <c r="D91" s="13" t="s">
        <v>166</v>
      </c>
      <c r="E91" s="180">
        <v>3</v>
      </c>
      <c r="F91" s="61">
        <v>4</v>
      </c>
      <c r="G91" s="61">
        <v>4</v>
      </c>
      <c r="H91" s="61">
        <v>3</v>
      </c>
      <c r="I91" s="61">
        <v>6</v>
      </c>
      <c r="J91" s="61">
        <v>5</v>
      </c>
      <c r="K91" s="61"/>
      <c r="L91" s="61"/>
      <c r="M91" s="61"/>
      <c r="N91" s="61"/>
      <c r="O91" s="61"/>
      <c r="P91" s="61"/>
      <c r="Q91" s="61"/>
      <c r="R91" s="61"/>
      <c r="S91" s="236"/>
      <c r="T91" s="121"/>
      <c r="U91" s="121"/>
      <c r="V91" s="239"/>
      <c r="W91" s="129"/>
    </row>
    <row r="92" spans="1:23" x14ac:dyDescent="0.25">
      <c r="A92" s="168" t="s">
        <v>219</v>
      </c>
      <c r="B92" s="13" t="s">
        <v>213</v>
      </c>
      <c r="C92" s="168" t="s">
        <v>219</v>
      </c>
      <c r="D92" s="13" t="s">
        <v>174</v>
      </c>
      <c r="E92" s="180">
        <v>10</v>
      </c>
      <c r="F92" s="61">
        <v>11</v>
      </c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236"/>
      <c r="T92" s="121"/>
      <c r="U92" s="121"/>
      <c r="V92" s="239"/>
      <c r="W92" s="129"/>
    </row>
    <row r="93" spans="1:23" x14ac:dyDescent="0.25">
      <c r="A93" s="168" t="s">
        <v>172</v>
      </c>
      <c r="B93" s="13" t="s">
        <v>216</v>
      </c>
      <c r="C93" s="168" t="s">
        <v>172</v>
      </c>
      <c r="D93" s="13" t="s">
        <v>174</v>
      </c>
      <c r="E93" s="180"/>
      <c r="F93" s="61"/>
      <c r="G93" s="61"/>
      <c r="H93" s="61"/>
      <c r="I93" s="61">
        <v>4</v>
      </c>
      <c r="J93" s="61">
        <v>22</v>
      </c>
      <c r="K93" s="61">
        <v>20</v>
      </c>
      <c r="L93" s="61">
        <v>41</v>
      </c>
      <c r="M93" s="61">
        <v>38</v>
      </c>
      <c r="N93" s="61">
        <v>32</v>
      </c>
      <c r="O93" s="61"/>
      <c r="P93" s="61">
        <v>32</v>
      </c>
      <c r="Q93" s="61">
        <v>14</v>
      </c>
      <c r="R93" s="61">
        <v>14</v>
      </c>
      <c r="S93" s="226">
        <v>14</v>
      </c>
      <c r="T93" s="121"/>
      <c r="U93" s="121"/>
      <c r="V93" s="239"/>
      <c r="W93" s="129"/>
    </row>
    <row r="94" spans="1:23" ht="30" x14ac:dyDescent="0.25">
      <c r="A94" s="168" t="s">
        <v>172</v>
      </c>
      <c r="B94" s="13" t="s">
        <v>216</v>
      </c>
      <c r="C94" s="168" t="s">
        <v>172</v>
      </c>
      <c r="D94" s="13" t="s">
        <v>208</v>
      </c>
      <c r="E94" s="180"/>
      <c r="F94" s="61">
        <v>2</v>
      </c>
      <c r="G94" s="61"/>
      <c r="H94" s="61">
        <v>2</v>
      </c>
      <c r="I94" s="62"/>
      <c r="J94" s="19" t="s">
        <v>777</v>
      </c>
      <c r="K94" s="61"/>
      <c r="L94" s="62"/>
      <c r="M94" s="61"/>
      <c r="N94" s="61"/>
      <c r="O94" s="61"/>
      <c r="P94" s="61"/>
      <c r="Q94" s="61"/>
      <c r="R94" s="61"/>
      <c r="S94" s="226"/>
      <c r="T94" s="121"/>
      <c r="U94" s="121"/>
      <c r="V94" s="239"/>
      <c r="W94" s="129"/>
    </row>
    <row r="95" spans="1:23" ht="30" x14ac:dyDescent="0.25">
      <c r="A95" s="168" t="s">
        <v>114</v>
      </c>
      <c r="B95" s="13" t="s">
        <v>227</v>
      </c>
      <c r="C95" s="168" t="s">
        <v>585</v>
      </c>
      <c r="D95" s="13" t="s">
        <v>174</v>
      </c>
      <c r="E95" s="180">
        <v>3</v>
      </c>
      <c r="F95" s="61">
        <v>10</v>
      </c>
      <c r="G95" s="61">
        <v>10</v>
      </c>
      <c r="H95" s="61">
        <v>12</v>
      </c>
      <c r="I95" s="61">
        <v>8</v>
      </c>
      <c r="J95" s="61">
        <v>8</v>
      </c>
      <c r="K95" s="19" t="s">
        <v>775</v>
      </c>
      <c r="L95" s="61">
        <v>13</v>
      </c>
      <c r="M95" s="61"/>
      <c r="N95" s="61">
        <v>6</v>
      </c>
      <c r="O95" s="61"/>
      <c r="P95" s="61"/>
      <c r="Q95" s="61">
        <v>2</v>
      </c>
      <c r="R95" s="61">
        <v>1</v>
      </c>
      <c r="S95" s="226">
        <v>1</v>
      </c>
      <c r="T95" s="121"/>
      <c r="U95" s="121"/>
      <c r="V95" s="239"/>
      <c r="W95" s="129"/>
    </row>
    <row r="96" spans="1:23" ht="30" x14ac:dyDescent="0.25">
      <c r="A96" s="168" t="s">
        <v>114</v>
      </c>
      <c r="B96" s="13" t="s">
        <v>227</v>
      </c>
      <c r="C96" s="168" t="s">
        <v>585</v>
      </c>
      <c r="D96" s="13" t="s">
        <v>208</v>
      </c>
      <c r="E96" s="118"/>
      <c r="F96" s="61">
        <v>10</v>
      </c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226"/>
      <c r="T96" s="121"/>
      <c r="U96" s="121"/>
      <c r="V96" s="239"/>
      <c r="W96" s="129"/>
    </row>
    <row r="97" spans="1:23" ht="30" x14ac:dyDescent="0.25">
      <c r="A97" s="168" t="s">
        <v>250</v>
      </c>
      <c r="B97" s="13" t="s">
        <v>225</v>
      </c>
      <c r="C97" s="168" t="s">
        <v>815</v>
      </c>
      <c r="D97" s="13" t="s">
        <v>174</v>
      </c>
      <c r="E97" s="180">
        <v>3</v>
      </c>
      <c r="F97" s="61">
        <v>3</v>
      </c>
      <c r="G97" s="61">
        <v>6</v>
      </c>
      <c r="H97" s="61">
        <v>6</v>
      </c>
      <c r="I97" s="61">
        <v>9</v>
      </c>
      <c r="J97" s="61">
        <v>9</v>
      </c>
      <c r="K97" s="19" t="s">
        <v>775</v>
      </c>
      <c r="L97" s="19" t="s">
        <v>775</v>
      </c>
      <c r="M97" s="61"/>
      <c r="N97" s="61">
        <v>16</v>
      </c>
      <c r="O97" s="61"/>
      <c r="P97" s="61"/>
      <c r="Q97" s="61"/>
      <c r="R97" s="61"/>
      <c r="S97" s="226"/>
      <c r="T97" s="121"/>
      <c r="U97" s="121"/>
      <c r="V97" s="239"/>
      <c r="W97" s="129"/>
    </row>
    <row r="98" spans="1:23" ht="30" x14ac:dyDescent="0.25">
      <c r="A98" s="168" t="s">
        <v>73</v>
      </c>
      <c r="B98" s="13" t="s">
        <v>214</v>
      </c>
      <c r="C98" s="168" t="s">
        <v>817</v>
      </c>
      <c r="D98" s="13" t="s">
        <v>174</v>
      </c>
      <c r="E98" s="180"/>
      <c r="F98" s="61">
        <v>63</v>
      </c>
      <c r="G98" s="61">
        <v>54</v>
      </c>
      <c r="H98" s="61">
        <v>52</v>
      </c>
      <c r="I98" s="61">
        <v>56</v>
      </c>
      <c r="J98" s="61">
        <v>56</v>
      </c>
      <c r="K98" s="61">
        <v>63</v>
      </c>
      <c r="L98" s="61">
        <v>35</v>
      </c>
      <c r="M98" s="61">
        <v>35</v>
      </c>
      <c r="N98" s="61"/>
      <c r="O98" s="61"/>
      <c r="P98" s="61"/>
      <c r="Q98" s="61"/>
      <c r="R98" s="61"/>
      <c r="S98" s="226"/>
      <c r="T98" s="121"/>
      <c r="U98" s="121"/>
      <c r="V98" s="239"/>
      <c r="W98" s="129"/>
    </row>
    <row r="99" spans="1:23" ht="30" x14ac:dyDescent="0.25">
      <c r="A99" s="168" t="s">
        <v>73</v>
      </c>
      <c r="B99" s="13" t="s">
        <v>214</v>
      </c>
      <c r="C99" s="168" t="s">
        <v>817</v>
      </c>
      <c r="D99" s="13" t="s">
        <v>208</v>
      </c>
      <c r="E99" s="180"/>
      <c r="F99" s="61">
        <v>53</v>
      </c>
      <c r="G99" s="61"/>
      <c r="H99" s="19" t="s">
        <v>777</v>
      </c>
      <c r="I99" s="103"/>
      <c r="J99" s="19" t="s">
        <v>777</v>
      </c>
      <c r="K99" s="61"/>
      <c r="L99" s="61"/>
      <c r="M99" s="61"/>
      <c r="N99" s="61"/>
      <c r="O99" s="61"/>
      <c r="P99" s="61"/>
      <c r="Q99" s="61"/>
      <c r="R99" s="61"/>
      <c r="S99" s="226"/>
      <c r="T99" s="121"/>
      <c r="U99" s="121"/>
      <c r="V99" s="239"/>
      <c r="W99" s="129"/>
    </row>
    <row r="100" spans="1:23" ht="30" x14ac:dyDescent="0.25">
      <c r="A100" s="168" t="s">
        <v>477</v>
      </c>
      <c r="B100" s="13" t="s">
        <v>246</v>
      </c>
      <c r="C100" s="168" t="s">
        <v>477</v>
      </c>
      <c r="D100" s="13" t="s">
        <v>174</v>
      </c>
      <c r="E100" s="180">
        <v>26</v>
      </c>
      <c r="F100" s="61">
        <v>27</v>
      </c>
      <c r="G100" s="61">
        <v>3</v>
      </c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226"/>
      <c r="T100" s="121"/>
      <c r="U100" s="121"/>
      <c r="V100" s="239"/>
      <c r="W100" s="129"/>
    </row>
    <row r="101" spans="1:23" ht="30" x14ac:dyDescent="0.25">
      <c r="A101" s="168" t="s">
        <v>251</v>
      </c>
      <c r="B101" s="13" t="s">
        <v>233</v>
      </c>
      <c r="C101" s="168" t="s">
        <v>251</v>
      </c>
      <c r="D101" s="13" t="s">
        <v>174</v>
      </c>
      <c r="E101" s="180"/>
      <c r="F101" s="61"/>
      <c r="G101" s="61"/>
      <c r="H101" s="61">
        <v>9</v>
      </c>
      <c r="I101" s="61">
        <v>9</v>
      </c>
      <c r="J101" s="61">
        <v>9</v>
      </c>
      <c r="K101" s="61">
        <v>9</v>
      </c>
      <c r="L101" s="104" t="s">
        <v>778</v>
      </c>
      <c r="M101" s="61"/>
      <c r="N101" s="61"/>
      <c r="O101" s="61"/>
      <c r="P101" s="61"/>
      <c r="Q101" s="61"/>
      <c r="R101" s="61"/>
      <c r="S101" s="226"/>
      <c r="T101" s="121"/>
      <c r="U101" s="121"/>
      <c r="V101" s="239"/>
      <c r="W101" s="129"/>
    </row>
    <row r="102" spans="1:23" x14ac:dyDescent="0.25">
      <c r="A102" s="168" t="s">
        <v>251</v>
      </c>
      <c r="B102" s="13" t="s">
        <v>233</v>
      </c>
      <c r="C102" s="168" t="s">
        <v>251</v>
      </c>
      <c r="D102" s="13" t="s">
        <v>208</v>
      </c>
      <c r="E102" s="180"/>
      <c r="F102" s="61">
        <v>6</v>
      </c>
      <c r="G102" s="61"/>
      <c r="H102" s="61"/>
      <c r="I102" s="61"/>
      <c r="J102" s="61"/>
      <c r="K102" s="61"/>
      <c r="L102" s="61"/>
      <c r="M102" s="61">
        <v>1</v>
      </c>
      <c r="N102" s="61">
        <v>1</v>
      </c>
      <c r="O102" s="61"/>
      <c r="P102" s="61">
        <v>1</v>
      </c>
      <c r="Q102" s="61"/>
      <c r="R102" s="61"/>
      <c r="S102" s="226"/>
      <c r="T102" s="121"/>
      <c r="U102" s="121"/>
      <c r="V102" s="239"/>
      <c r="W102" s="129"/>
    </row>
    <row r="103" spans="1:23" x14ac:dyDescent="0.25">
      <c r="A103" s="168" t="s">
        <v>218</v>
      </c>
      <c r="B103" s="13" t="s">
        <v>177</v>
      </c>
      <c r="C103" s="168" t="s">
        <v>564</v>
      </c>
      <c r="D103" s="13" t="s">
        <v>174</v>
      </c>
      <c r="E103" s="180">
        <v>7</v>
      </c>
      <c r="F103" s="61">
        <v>7</v>
      </c>
      <c r="G103" s="61">
        <v>22</v>
      </c>
      <c r="H103" s="61">
        <v>18</v>
      </c>
      <c r="I103" s="61">
        <v>18</v>
      </c>
      <c r="J103" s="61">
        <v>28</v>
      </c>
      <c r="K103" s="61">
        <v>33</v>
      </c>
      <c r="L103" s="61"/>
      <c r="M103" s="61">
        <v>18</v>
      </c>
      <c r="N103" s="61">
        <v>22</v>
      </c>
      <c r="O103" s="61"/>
      <c r="P103" s="61">
        <v>22</v>
      </c>
      <c r="Q103" s="61">
        <v>18</v>
      </c>
      <c r="R103" s="61">
        <v>18</v>
      </c>
      <c r="S103" s="226">
        <v>18</v>
      </c>
      <c r="T103" s="121"/>
      <c r="U103" s="121"/>
      <c r="V103" s="239"/>
      <c r="W103" s="129"/>
    </row>
    <row r="104" spans="1:23" ht="30" x14ac:dyDescent="0.25">
      <c r="A104" s="168" t="s">
        <v>218</v>
      </c>
      <c r="B104" s="13" t="s">
        <v>177</v>
      </c>
      <c r="C104" s="168" t="s">
        <v>564</v>
      </c>
      <c r="D104" s="13" t="s">
        <v>208</v>
      </c>
      <c r="E104" s="180"/>
      <c r="F104" s="61">
        <v>18</v>
      </c>
      <c r="G104" s="61"/>
      <c r="H104" s="19" t="s">
        <v>777</v>
      </c>
      <c r="I104" s="103"/>
      <c r="J104" s="19" t="s">
        <v>777</v>
      </c>
      <c r="K104" s="61"/>
      <c r="L104" s="61"/>
      <c r="M104" s="61"/>
      <c r="N104" s="62"/>
      <c r="O104" s="62"/>
      <c r="P104" s="61"/>
      <c r="Q104" s="61"/>
      <c r="R104" s="61"/>
      <c r="S104" s="226"/>
      <c r="T104" s="121"/>
      <c r="U104" s="121"/>
      <c r="V104" s="239"/>
      <c r="W104" s="129"/>
    </row>
    <row r="105" spans="1:23" x14ac:dyDescent="0.25">
      <c r="A105" s="168" t="s">
        <v>256</v>
      </c>
      <c r="B105" s="13" t="s">
        <v>226</v>
      </c>
      <c r="C105" s="168" t="s">
        <v>256</v>
      </c>
      <c r="D105" s="13" t="s">
        <v>174</v>
      </c>
      <c r="E105" s="245"/>
      <c r="F105" s="105"/>
      <c r="G105" s="61">
        <v>5</v>
      </c>
      <c r="H105" s="106"/>
      <c r="I105" s="106"/>
      <c r="J105" s="106"/>
      <c r="K105" s="61">
        <v>17</v>
      </c>
      <c r="L105" s="61">
        <v>3</v>
      </c>
      <c r="M105" s="61">
        <v>13</v>
      </c>
      <c r="N105" s="61">
        <v>10</v>
      </c>
      <c r="O105" s="61"/>
      <c r="P105" s="61">
        <v>11</v>
      </c>
      <c r="Q105" s="61">
        <v>3</v>
      </c>
      <c r="R105" s="61"/>
      <c r="S105" s="226"/>
      <c r="T105" s="121"/>
      <c r="U105" s="121"/>
      <c r="V105" s="239"/>
      <c r="W105" s="129"/>
    </row>
    <row r="106" spans="1:23" x14ac:dyDescent="0.25">
      <c r="A106" s="168" t="s">
        <v>124</v>
      </c>
      <c r="B106" s="13" t="s">
        <v>247</v>
      </c>
      <c r="C106" s="168" t="s">
        <v>124</v>
      </c>
      <c r="D106" s="13" t="s">
        <v>174</v>
      </c>
      <c r="E106" s="182"/>
      <c r="F106" s="62"/>
      <c r="G106" s="62"/>
      <c r="H106" s="62"/>
      <c r="I106" s="62"/>
      <c r="J106" s="62"/>
      <c r="K106" s="62"/>
      <c r="L106" s="62"/>
      <c r="M106" s="61">
        <v>4</v>
      </c>
      <c r="N106" s="61">
        <v>4</v>
      </c>
      <c r="O106" s="61"/>
      <c r="P106" s="61"/>
      <c r="Q106" s="61"/>
      <c r="R106" s="61"/>
      <c r="S106" s="226"/>
      <c r="T106" s="121"/>
      <c r="U106" s="121"/>
      <c r="V106" s="239"/>
      <c r="W106" s="129"/>
    </row>
    <row r="107" spans="1:23" ht="30" x14ac:dyDescent="0.25">
      <c r="A107" s="168" t="s">
        <v>257</v>
      </c>
      <c r="B107" s="13" t="s">
        <v>248</v>
      </c>
      <c r="C107" s="168" t="s">
        <v>257</v>
      </c>
      <c r="D107" s="13" t="s">
        <v>58</v>
      </c>
      <c r="E107" s="180">
        <v>93</v>
      </c>
      <c r="F107" s="61"/>
      <c r="G107" s="61">
        <v>103</v>
      </c>
      <c r="H107" s="61"/>
      <c r="I107" s="61">
        <v>126</v>
      </c>
      <c r="J107" s="61"/>
      <c r="K107" s="61">
        <v>126</v>
      </c>
      <c r="L107" s="61"/>
      <c r="M107" s="61">
        <v>126</v>
      </c>
      <c r="N107" s="61">
        <v>126</v>
      </c>
      <c r="O107" s="61"/>
      <c r="P107" s="61">
        <v>126</v>
      </c>
      <c r="Q107" s="61">
        <v>126</v>
      </c>
      <c r="R107" s="61">
        <v>126</v>
      </c>
      <c r="S107" s="226">
        <v>126</v>
      </c>
      <c r="T107" s="121"/>
      <c r="U107" s="121"/>
      <c r="V107" s="239"/>
      <c r="W107" s="129"/>
    </row>
    <row r="108" spans="1:23" ht="27.75" customHeight="1" x14ac:dyDescent="0.25">
      <c r="A108" s="168" t="s">
        <v>257</v>
      </c>
      <c r="B108" s="13" t="s">
        <v>249</v>
      </c>
      <c r="C108" s="168" t="s">
        <v>257</v>
      </c>
      <c r="D108" s="13" t="s">
        <v>450</v>
      </c>
      <c r="E108" s="180"/>
      <c r="F108" s="61">
        <v>2</v>
      </c>
      <c r="G108" s="61"/>
      <c r="H108" s="61">
        <v>2</v>
      </c>
      <c r="I108" s="61"/>
      <c r="J108" s="61">
        <v>2</v>
      </c>
      <c r="K108" s="61"/>
      <c r="L108" s="61">
        <v>2</v>
      </c>
      <c r="M108" s="61"/>
      <c r="N108" s="61"/>
      <c r="O108" s="61"/>
      <c r="P108" s="61"/>
      <c r="Q108" s="61"/>
      <c r="R108" s="61"/>
      <c r="S108" s="226"/>
      <c r="T108" s="121"/>
      <c r="U108" s="121"/>
      <c r="V108" s="239"/>
      <c r="W108" s="129"/>
    </row>
    <row r="109" spans="1:23" ht="15.75" customHeight="1" x14ac:dyDescent="0.25">
      <c r="A109" s="168" t="s">
        <v>258</v>
      </c>
      <c r="B109" s="201" t="s">
        <v>229</v>
      </c>
      <c r="C109" s="203" t="s">
        <v>478</v>
      </c>
      <c r="D109" s="13" t="s">
        <v>174</v>
      </c>
      <c r="E109" s="180">
        <v>22</v>
      </c>
      <c r="F109" s="16">
        <v>29</v>
      </c>
      <c r="G109" s="16">
        <v>34</v>
      </c>
      <c r="H109" s="16">
        <f>24+8</f>
        <v>32</v>
      </c>
      <c r="I109" s="16">
        <f>25+8</f>
        <v>33</v>
      </c>
      <c r="J109" s="61">
        <v>37</v>
      </c>
      <c r="K109" s="61">
        <v>25</v>
      </c>
      <c r="L109" s="61">
        <v>20</v>
      </c>
      <c r="M109" s="61">
        <v>19</v>
      </c>
      <c r="N109" s="61">
        <v>5</v>
      </c>
      <c r="O109" s="61"/>
      <c r="P109" s="61">
        <v>5</v>
      </c>
      <c r="Q109" s="61"/>
      <c r="R109" s="61"/>
      <c r="S109" s="226"/>
      <c r="T109" s="121"/>
      <c r="U109" s="121"/>
      <c r="V109" s="239"/>
      <c r="W109" s="129"/>
    </row>
    <row r="110" spans="1:23" x14ac:dyDescent="0.25">
      <c r="A110" s="168" t="s">
        <v>258</v>
      </c>
      <c r="B110" s="201" t="s">
        <v>229</v>
      </c>
      <c r="C110" s="203" t="s">
        <v>479</v>
      </c>
      <c r="D110" s="13" t="s">
        <v>174</v>
      </c>
      <c r="E110" s="180"/>
      <c r="F110" s="16">
        <v>11</v>
      </c>
      <c r="G110" s="16">
        <v>11</v>
      </c>
      <c r="H110" s="16">
        <v>9</v>
      </c>
      <c r="I110" s="16">
        <v>15</v>
      </c>
      <c r="J110" s="61"/>
      <c r="K110" s="61"/>
      <c r="L110" s="61"/>
      <c r="M110" s="61"/>
      <c r="N110" s="61"/>
      <c r="O110" s="61"/>
      <c r="P110" s="61"/>
      <c r="Q110" s="61"/>
      <c r="R110" s="61"/>
      <c r="S110" s="226"/>
      <c r="T110" s="121"/>
      <c r="U110" s="121"/>
      <c r="V110" s="239"/>
      <c r="W110" s="129"/>
    </row>
    <row r="111" spans="1:23" ht="30" x14ac:dyDescent="0.25">
      <c r="A111" s="168" t="s">
        <v>258</v>
      </c>
      <c r="B111" s="201" t="s">
        <v>229</v>
      </c>
      <c r="C111" s="203" t="s">
        <v>47</v>
      </c>
      <c r="D111" s="13" t="s">
        <v>174</v>
      </c>
      <c r="E111" s="180"/>
      <c r="F111" s="3"/>
      <c r="G111" s="3"/>
      <c r="H111" s="16">
        <v>6</v>
      </c>
      <c r="I111" s="3"/>
      <c r="J111" s="61">
        <v>6</v>
      </c>
      <c r="K111" s="16"/>
      <c r="L111" s="61"/>
      <c r="M111" s="16"/>
      <c r="N111" s="61"/>
      <c r="O111" s="61"/>
      <c r="P111" s="61"/>
      <c r="Q111" s="61"/>
      <c r="R111" s="61"/>
      <c r="S111" s="226"/>
      <c r="T111" s="121"/>
      <c r="U111" s="121"/>
      <c r="V111" s="239"/>
      <c r="W111" s="129"/>
    </row>
    <row r="112" spans="1:23" x14ac:dyDescent="0.25">
      <c r="A112" s="168" t="s">
        <v>258</v>
      </c>
      <c r="B112" s="201" t="s">
        <v>229</v>
      </c>
      <c r="C112" s="203" t="s">
        <v>212</v>
      </c>
      <c r="D112" s="13" t="s">
        <v>174</v>
      </c>
      <c r="E112" s="180"/>
      <c r="F112" s="3"/>
      <c r="G112" s="3"/>
      <c r="H112" s="3"/>
      <c r="I112" s="3"/>
      <c r="J112" s="61"/>
      <c r="K112" s="61">
        <v>4</v>
      </c>
      <c r="L112" s="61">
        <v>2</v>
      </c>
      <c r="M112" s="96"/>
      <c r="N112" s="61">
        <v>6</v>
      </c>
      <c r="O112" s="61"/>
      <c r="P112" s="61"/>
      <c r="Q112" s="61"/>
      <c r="R112" s="61"/>
      <c r="S112" s="226"/>
      <c r="T112" s="121"/>
      <c r="U112" s="121"/>
      <c r="V112" s="239"/>
      <c r="W112" s="129"/>
    </row>
    <row r="113" spans="1:23" ht="30" x14ac:dyDescent="0.25">
      <c r="A113" s="168" t="s">
        <v>258</v>
      </c>
      <c r="B113" s="201" t="s">
        <v>229</v>
      </c>
      <c r="C113" s="203" t="s">
        <v>212</v>
      </c>
      <c r="D113" s="13" t="s">
        <v>174</v>
      </c>
      <c r="E113" s="246"/>
      <c r="F113" s="16"/>
      <c r="G113" s="16"/>
      <c r="H113" s="16"/>
      <c r="I113" s="16"/>
      <c r="J113" s="61"/>
      <c r="K113" s="61"/>
      <c r="L113" s="61"/>
      <c r="M113" s="19" t="s">
        <v>775</v>
      </c>
      <c r="N113" s="19" t="s">
        <v>775</v>
      </c>
      <c r="O113" s="94"/>
      <c r="P113" s="61"/>
      <c r="Q113" s="61"/>
      <c r="R113" s="61"/>
      <c r="S113" s="226"/>
      <c r="T113" s="121"/>
      <c r="U113" s="121"/>
      <c r="V113" s="239"/>
      <c r="W113" s="129"/>
    </row>
    <row r="114" spans="1:23" ht="15.75" customHeight="1" x14ac:dyDescent="0.25">
      <c r="A114" s="168" t="s">
        <v>480</v>
      </c>
      <c r="B114" s="13" t="s">
        <v>217</v>
      </c>
      <c r="C114" s="168" t="s">
        <v>220</v>
      </c>
      <c r="D114" s="13" t="s">
        <v>174</v>
      </c>
      <c r="E114" s="180">
        <v>4</v>
      </c>
      <c r="F114" s="61"/>
      <c r="G114" s="61">
        <v>1</v>
      </c>
      <c r="H114" s="61">
        <v>1</v>
      </c>
      <c r="I114" s="61">
        <v>1</v>
      </c>
      <c r="J114" s="61">
        <v>3</v>
      </c>
      <c r="K114" s="61">
        <v>1</v>
      </c>
      <c r="L114" s="61">
        <v>1</v>
      </c>
      <c r="M114" s="61">
        <v>1</v>
      </c>
      <c r="N114" s="61">
        <v>1</v>
      </c>
      <c r="O114" s="61"/>
      <c r="P114" s="61">
        <v>1</v>
      </c>
      <c r="Q114" s="61">
        <v>1</v>
      </c>
      <c r="R114" s="61">
        <v>1</v>
      </c>
      <c r="S114" s="226">
        <v>1</v>
      </c>
      <c r="T114" s="121"/>
      <c r="U114" s="121"/>
      <c r="V114" s="239"/>
      <c r="W114" s="129"/>
    </row>
    <row r="115" spans="1:23" ht="15.75" thickBot="1" x14ac:dyDescent="0.3">
      <c r="A115" s="194" t="s">
        <v>480</v>
      </c>
      <c r="B115" s="28" t="s">
        <v>217</v>
      </c>
      <c r="C115" s="194" t="s">
        <v>220</v>
      </c>
      <c r="D115" s="28" t="s">
        <v>208</v>
      </c>
      <c r="E115" s="244"/>
      <c r="F115" s="115">
        <v>11</v>
      </c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237"/>
      <c r="T115" s="123"/>
      <c r="U115" s="123"/>
      <c r="V115" s="240"/>
      <c r="W115" s="154"/>
    </row>
    <row r="116" spans="1:23" ht="17.25" customHeight="1" thickBot="1" x14ac:dyDescent="0.3">
      <c r="A116" s="200" t="s">
        <v>253</v>
      </c>
      <c r="B116" s="93"/>
      <c r="C116" s="200"/>
      <c r="D116" s="93"/>
      <c r="E116" s="198">
        <f t="shared" ref="E116:S116" si="2">SUM(E48:E115)</f>
        <v>208</v>
      </c>
      <c r="F116" s="196">
        <f t="shared" si="2"/>
        <v>368</v>
      </c>
      <c r="G116" s="196">
        <f t="shared" si="2"/>
        <v>311</v>
      </c>
      <c r="H116" s="197">
        <f t="shared" si="2"/>
        <v>235</v>
      </c>
      <c r="I116" s="198">
        <f t="shared" si="2"/>
        <v>371</v>
      </c>
      <c r="J116" s="196">
        <f t="shared" si="2"/>
        <v>279</v>
      </c>
      <c r="K116" s="196">
        <f>SUM(K48:K115)</f>
        <v>425</v>
      </c>
      <c r="L116" s="196">
        <f t="shared" si="2"/>
        <v>181</v>
      </c>
      <c r="M116" s="196">
        <f t="shared" si="2"/>
        <v>335</v>
      </c>
      <c r="N116" s="196">
        <f t="shared" si="2"/>
        <v>314</v>
      </c>
      <c r="O116" s="196">
        <f t="shared" si="2"/>
        <v>35</v>
      </c>
      <c r="P116" s="196">
        <f t="shared" si="2"/>
        <v>258</v>
      </c>
      <c r="Q116" s="196">
        <f t="shared" si="2"/>
        <v>256</v>
      </c>
      <c r="R116" s="196">
        <f t="shared" si="2"/>
        <v>252</v>
      </c>
      <c r="S116" s="198">
        <f t="shared" si="2"/>
        <v>247</v>
      </c>
      <c r="T116" s="196"/>
      <c r="U116" s="196"/>
      <c r="V116" s="196"/>
      <c r="W116" s="196"/>
    </row>
    <row r="118" spans="1:23" x14ac:dyDescent="0.25">
      <c r="A118" t="s">
        <v>789</v>
      </c>
      <c r="N118" s="6"/>
      <c r="O118" s="6"/>
    </row>
    <row r="119" spans="1:23" x14ac:dyDescent="0.25">
      <c r="M119" s="7"/>
      <c r="P119" s="8"/>
      <c r="Q119" s="9"/>
      <c r="R119" s="9"/>
      <c r="S119" s="9"/>
    </row>
    <row r="120" spans="1:23" x14ac:dyDescent="0.25">
      <c r="M120" s="7"/>
      <c r="N120" s="10"/>
      <c r="O120" s="10"/>
      <c r="P120" s="8"/>
      <c r="Q120" s="9"/>
      <c r="R120" s="9"/>
      <c r="S120" s="9"/>
    </row>
    <row r="121" spans="1:23" x14ac:dyDescent="0.25">
      <c r="A121" t="s">
        <v>835</v>
      </c>
      <c r="M121" s="7"/>
      <c r="N121" s="10"/>
      <c r="O121" s="10"/>
      <c r="P121" s="10"/>
      <c r="Q121" s="11"/>
      <c r="R121" s="11"/>
      <c r="S121" s="11"/>
    </row>
  </sheetData>
  <mergeCells count="3">
    <mergeCell ref="A46:W46"/>
    <mergeCell ref="A12:W12"/>
    <mergeCell ref="A3:W3"/>
  </mergeCells>
  <pageMargins left="0.70866141732283472" right="0.70866141732283472" top="1.3385826771653544" bottom="0.74803149606299213" header="0.31496062992125984" footer="0.31496062992125984"/>
  <pageSetup orientation="portrait" r:id="rId1"/>
  <headerFooter>
    <oddHeader>&amp;L&amp;"+,Normal"Étude longitudinale du développement des enfants du Québec, 1ʳᵉ édition (ELDEQ 1)
-Pour consultation seulement-
E1 à E26 - nombre de questions par section par questionnaire</oddHeader>
    <oddFooter xml:space="preserve">&amp;L&amp;"+,Normal"Version du 23-02-2024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topLeftCell="A9" zoomScale="80" zoomScaleNormal="80" workbookViewId="0">
      <selection activeCell="W7" sqref="W7"/>
    </sheetView>
  </sheetViews>
  <sheetFormatPr baseColWidth="10" defaultRowHeight="15" x14ac:dyDescent="0.25"/>
  <cols>
    <col min="1" max="1" width="23.85546875" customWidth="1"/>
    <col min="2" max="2" width="25" customWidth="1"/>
    <col min="3" max="3" width="11.7109375" bestFit="1" customWidth="1"/>
    <col min="4" max="4" width="9.28515625" customWidth="1"/>
    <col min="5" max="5" width="8.5703125" customWidth="1"/>
    <col min="6" max="6" width="9.85546875" customWidth="1"/>
    <col min="7" max="7" width="9.28515625" customWidth="1"/>
    <col min="8" max="8" width="9.7109375" customWidth="1"/>
    <col min="9" max="10" width="10" customWidth="1"/>
    <col min="11" max="11" width="10.5703125" customWidth="1"/>
    <col min="12" max="12" width="9.85546875" customWidth="1"/>
    <col min="13" max="13" width="11.28515625" customWidth="1"/>
    <col min="14" max="14" width="10.7109375" customWidth="1"/>
    <col min="15" max="15" width="11" customWidth="1"/>
    <col min="16" max="16" width="13" customWidth="1"/>
    <col min="17" max="17" width="10.28515625" customWidth="1"/>
    <col min="18" max="18" width="12" customWidth="1"/>
    <col min="19" max="19" width="10.85546875" customWidth="1"/>
    <col min="20" max="20" width="10.7109375" customWidth="1"/>
    <col min="21" max="21" width="11" customWidth="1"/>
  </cols>
  <sheetData>
    <row r="1" spans="1:21" ht="18.75" x14ac:dyDescent="0.3">
      <c r="A1" s="409" t="s">
        <v>837</v>
      </c>
    </row>
    <row r="2" spans="1:21" ht="19.5" thickBot="1" x14ac:dyDescent="0.35">
      <c r="A2" s="409" t="s">
        <v>834</v>
      </c>
    </row>
    <row r="3" spans="1:21" ht="21.75" thickBot="1" x14ac:dyDescent="0.3">
      <c r="A3" s="77" t="s">
        <v>29</v>
      </c>
      <c r="B3" s="72"/>
      <c r="C3" s="72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5"/>
    </row>
    <row r="4" spans="1:21" ht="50.25" customHeight="1" thickBot="1" x14ac:dyDescent="0.3">
      <c r="A4" s="58" t="s">
        <v>11</v>
      </c>
      <c r="B4" s="58" t="s">
        <v>209</v>
      </c>
      <c r="C4" s="290" t="s">
        <v>173</v>
      </c>
      <c r="D4" s="339" t="s">
        <v>139</v>
      </c>
      <c r="E4" s="340" t="s">
        <v>140</v>
      </c>
      <c r="F4" s="340" t="s">
        <v>141</v>
      </c>
      <c r="G4" s="340" t="s">
        <v>142</v>
      </c>
      <c r="H4" s="340" t="s">
        <v>441</v>
      </c>
      <c r="I4" s="340" t="s">
        <v>442</v>
      </c>
      <c r="J4" s="340" t="s">
        <v>443</v>
      </c>
      <c r="K4" s="340" t="s">
        <v>444</v>
      </c>
      <c r="L4" s="340" t="s">
        <v>445</v>
      </c>
      <c r="M4" s="340" t="s">
        <v>446</v>
      </c>
      <c r="N4" s="340" t="s">
        <v>448</v>
      </c>
      <c r="O4" s="340" t="s">
        <v>449</v>
      </c>
      <c r="P4" s="340" t="s">
        <v>143</v>
      </c>
      <c r="Q4" s="340" t="s">
        <v>144</v>
      </c>
      <c r="R4" s="340" t="s">
        <v>149</v>
      </c>
      <c r="S4" s="340" t="s">
        <v>782</v>
      </c>
      <c r="T4" s="340" t="s">
        <v>783</v>
      </c>
      <c r="U4" s="341" t="s">
        <v>791</v>
      </c>
    </row>
    <row r="5" spans="1:21" x14ac:dyDescent="0.25">
      <c r="A5" s="167" t="s">
        <v>459</v>
      </c>
      <c r="B5" s="167" t="s">
        <v>459</v>
      </c>
      <c r="C5" s="167" t="s">
        <v>58</v>
      </c>
      <c r="D5" s="346">
        <v>1</v>
      </c>
      <c r="E5" s="29">
        <v>1</v>
      </c>
      <c r="F5" s="29">
        <v>1</v>
      </c>
      <c r="G5" s="29">
        <v>1</v>
      </c>
      <c r="H5" s="29">
        <v>1</v>
      </c>
      <c r="I5" s="29">
        <v>1</v>
      </c>
      <c r="J5" s="347"/>
      <c r="K5" s="255"/>
      <c r="L5" s="255"/>
      <c r="M5" s="255"/>
      <c r="N5" s="255"/>
      <c r="O5" s="132"/>
      <c r="P5" s="132"/>
      <c r="Q5" s="132"/>
      <c r="R5" s="132"/>
      <c r="S5" s="132"/>
      <c r="T5" s="132"/>
      <c r="U5" s="133"/>
    </row>
    <row r="6" spans="1:21" ht="30" x14ac:dyDescent="0.25">
      <c r="A6" s="168" t="s">
        <v>666</v>
      </c>
      <c r="B6" s="168" t="s">
        <v>667</v>
      </c>
      <c r="C6" s="168" t="s">
        <v>58</v>
      </c>
      <c r="D6" s="174">
        <v>18</v>
      </c>
      <c r="E6" s="61"/>
      <c r="F6" s="61"/>
      <c r="G6" s="61"/>
      <c r="H6" s="61"/>
      <c r="I6" s="61"/>
      <c r="J6" s="125"/>
      <c r="K6" s="91"/>
      <c r="L6" s="91"/>
      <c r="M6" s="91"/>
      <c r="N6" s="91"/>
      <c r="O6" s="121"/>
      <c r="P6" s="121"/>
      <c r="Q6" s="121"/>
      <c r="R6" s="121"/>
      <c r="S6" s="121"/>
      <c r="T6" s="121"/>
      <c r="U6" s="129"/>
    </row>
    <row r="7" spans="1:21" ht="30" x14ac:dyDescent="0.25">
      <c r="A7" s="168" t="s">
        <v>326</v>
      </c>
      <c r="B7" s="168" t="s">
        <v>30</v>
      </c>
      <c r="C7" s="168" t="s">
        <v>176</v>
      </c>
      <c r="D7" s="174" t="s">
        <v>697</v>
      </c>
      <c r="E7" s="61"/>
      <c r="F7" s="61"/>
      <c r="G7" s="61">
        <v>4</v>
      </c>
      <c r="H7" s="61"/>
      <c r="I7" s="61">
        <v>4</v>
      </c>
      <c r="J7" s="126"/>
      <c r="K7" s="91"/>
      <c r="L7" s="91"/>
      <c r="M7" s="91"/>
      <c r="N7" s="91"/>
      <c r="O7" s="126"/>
      <c r="P7" s="92"/>
      <c r="Q7" s="92"/>
      <c r="R7" s="92"/>
      <c r="S7" s="92"/>
      <c r="T7" s="92"/>
      <c r="U7" s="130"/>
    </row>
    <row r="8" spans="1:21" x14ac:dyDescent="0.25">
      <c r="A8" s="168" t="s">
        <v>326</v>
      </c>
      <c r="B8" s="168" t="s">
        <v>31</v>
      </c>
      <c r="C8" s="168" t="s">
        <v>176</v>
      </c>
      <c r="D8" s="174"/>
      <c r="E8" s="61"/>
      <c r="F8" s="61">
        <v>4</v>
      </c>
      <c r="G8" s="61"/>
      <c r="H8" s="61">
        <v>4</v>
      </c>
      <c r="I8" s="61"/>
      <c r="J8" s="127"/>
      <c r="K8" s="91"/>
      <c r="L8" s="91"/>
      <c r="M8" s="91"/>
      <c r="N8" s="91"/>
      <c r="O8" s="127"/>
      <c r="P8" s="92"/>
      <c r="Q8" s="92"/>
      <c r="R8" s="92"/>
      <c r="S8" s="92"/>
      <c r="T8" s="92"/>
      <c r="U8" s="130"/>
    </row>
    <row r="9" spans="1:21" ht="30" x14ac:dyDescent="0.25">
      <c r="A9" s="168" t="s">
        <v>329</v>
      </c>
      <c r="B9" s="168" t="s">
        <v>481</v>
      </c>
      <c r="C9" s="168" t="s">
        <v>174</v>
      </c>
      <c r="D9" s="209" t="s">
        <v>707</v>
      </c>
      <c r="E9" s="138" t="s">
        <v>708</v>
      </c>
      <c r="F9" s="61"/>
      <c r="G9" s="61"/>
      <c r="H9" s="61"/>
      <c r="I9" s="61"/>
      <c r="J9" s="126"/>
      <c r="K9" s="92"/>
      <c r="L9" s="92"/>
      <c r="M9" s="92"/>
      <c r="N9" s="92"/>
      <c r="O9" s="127"/>
      <c r="P9" s="92"/>
      <c r="Q9" s="92"/>
      <c r="R9" s="92"/>
      <c r="S9" s="92"/>
      <c r="T9" s="92"/>
      <c r="U9" s="130"/>
    </row>
    <row r="10" spans="1:21" x14ac:dyDescent="0.25">
      <c r="A10" s="168" t="s">
        <v>329</v>
      </c>
      <c r="B10" s="168" t="s">
        <v>699</v>
      </c>
      <c r="C10" s="168" t="s">
        <v>174</v>
      </c>
      <c r="D10" s="174">
        <v>3</v>
      </c>
      <c r="E10" s="61"/>
      <c r="F10" s="61"/>
      <c r="G10" s="61"/>
      <c r="H10" s="61"/>
      <c r="I10" s="61"/>
      <c r="J10" s="127"/>
      <c r="K10" s="92"/>
      <c r="L10" s="92"/>
      <c r="M10" s="92"/>
      <c r="N10" s="92"/>
      <c r="O10" s="127"/>
      <c r="P10" s="92"/>
      <c r="Q10" s="92"/>
      <c r="R10" s="92"/>
      <c r="S10" s="92"/>
      <c r="T10" s="92"/>
      <c r="U10" s="130"/>
    </row>
    <row r="11" spans="1:21" x14ac:dyDescent="0.25">
      <c r="A11" s="168" t="s">
        <v>329</v>
      </c>
      <c r="B11" s="168" t="s">
        <v>698</v>
      </c>
      <c r="C11" s="168" t="s">
        <v>174</v>
      </c>
      <c r="D11" s="174"/>
      <c r="E11" s="61">
        <v>3</v>
      </c>
      <c r="F11" s="61">
        <v>3</v>
      </c>
      <c r="G11" s="61">
        <v>3</v>
      </c>
      <c r="H11" s="61">
        <v>1</v>
      </c>
      <c r="I11" s="61"/>
      <c r="J11" s="127"/>
      <c r="K11" s="92"/>
      <c r="L11" s="92"/>
      <c r="M11" s="92"/>
      <c r="N11" s="92"/>
      <c r="O11" s="127"/>
      <c r="P11" s="92"/>
      <c r="Q11" s="92"/>
      <c r="R11" s="92"/>
      <c r="S11" s="92"/>
      <c r="T11" s="92"/>
      <c r="U11" s="130"/>
    </row>
    <row r="12" spans="1:21" x14ac:dyDescent="0.25">
      <c r="A12" s="168" t="s">
        <v>329</v>
      </c>
      <c r="B12" s="168" t="s">
        <v>482</v>
      </c>
      <c r="C12" s="168" t="s">
        <v>174</v>
      </c>
      <c r="D12" s="174">
        <v>8</v>
      </c>
      <c r="E12" s="61">
        <v>6</v>
      </c>
      <c r="F12" s="61">
        <v>26</v>
      </c>
      <c r="G12" s="61">
        <v>27</v>
      </c>
      <c r="H12" s="61">
        <v>33</v>
      </c>
      <c r="I12" s="61">
        <v>25</v>
      </c>
      <c r="J12" s="127"/>
      <c r="K12" s="92"/>
      <c r="L12" s="92"/>
      <c r="M12" s="92"/>
      <c r="N12" s="92"/>
      <c r="O12" s="127"/>
      <c r="P12" s="92"/>
      <c r="Q12" s="92"/>
      <c r="R12" s="92"/>
      <c r="S12" s="92"/>
      <c r="T12" s="92"/>
      <c r="U12" s="130"/>
    </row>
    <row r="13" spans="1:21" ht="30" x14ac:dyDescent="0.25">
      <c r="A13" s="168" t="s">
        <v>329</v>
      </c>
      <c r="B13" s="168" t="s">
        <v>483</v>
      </c>
      <c r="C13" s="168" t="s">
        <v>174</v>
      </c>
      <c r="D13" s="174">
        <v>6</v>
      </c>
      <c r="E13" s="61">
        <v>8</v>
      </c>
      <c r="F13" s="61">
        <v>6</v>
      </c>
      <c r="G13" s="61">
        <v>6</v>
      </c>
      <c r="H13" s="61">
        <v>5</v>
      </c>
      <c r="I13" s="61">
        <v>5</v>
      </c>
      <c r="J13" s="127"/>
      <c r="K13" s="92"/>
      <c r="L13" s="92"/>
      <c r="M13" s="92"/>
      <c r="N13" s="92"/>
      <c r="O13" s="127"/>
      <c r="P13" s="92"/>
      <c r="Q13" s="92"/>
      <c r="R13" s="92"/>
      <c r="S13" s="92"/>
      <c r="T13" s="92"/>
      <c r="U13" s="130"/>
    </row>
    <row r="14" spans="1:21" ht="30" x14ac:dyDescent="0.25">
      <c r="A14" s="168" t="s">
        <v>244</v>
      </c>
      <c r="B14" s="168" t="s">
        <v>163</v>
      </c>
      <c r="C14" s="168" t="s">
        <v>174</v>
      </c>
      <c r="D14" s="210" t="s">
        <v>780</v>
      </c>
      <c r="E14" s="107" t="s">
        <v>780</v>
      </c>
      <c r="F14" s="107" t="s">
        <v>780</v>
      </c>
      <c r="G14" s="107" t="s">
        <v>780</v>
      </c>
      <c r="H14" s="107" t="s">
        <v>780</v>
      </c>
      <c r="I14" s="61">
        <v>3</v>
      </c>
      <c r="J14" s="127"/>
      <c r="K14" s="91"/>
      <c r="L14" s="91"/>
      <c r="M14" s="91"/>
      <c r="N14" s="91"/>
      <c r="O14" s="121"/>
      <c r="P14" s="121"/>
      <c r="Q14" s="121"/>
      <c r="R14" s="121"/>
      <c r="S14" s="121"/>
      <c r="T14" s="121"/>
      <c r="U14" s="129"/>
    </row>
    <row r="15" spans="1:21" ht="30" x14ac:dyDescent="0.25">
      <c r="A15" s="168" t="s">
        <v>244</v>
      </c>
      <c r="B15" s="168" t="s">
        <v>700</v>
      </c>
      <c r="C15" s="168" t="s">
        <v>174</v>
      </c>
      <c r="D15" s="174"/>
      <c r="E15" s="61">
        <v>5</v>
      </c>
      <c r="F15" s="61">
        <v>5</v>
      </c>
      <c r="G15" s="61">
        <v>5</v>
      </c>
      <c r="H15" s="61">
        <v>19</v>
      </c>
      <c r="I15" s="61">
        <v>8</v>
      </c>
      <c r="J15" s="127"/>
      <c r="K15" s="91"/>
      <c r="L15" s="91"/>
      <c r="M15" s="91"/>
      <c r="N15" s="91"/>
      <c r="O15" s="121"/>
      <c r="P15" s="121"/>
      <c r="Q15" s="121"/>
      <c r="R15" s="121"/>
      <c r="S15" s="121"/>
      <c r="T15" s="121"/>
      <c r="U15" s="129"/>
    </row>
    <row r="16" spans="1:21" x14ac:dyDescent="0.25">
      <c r="A16" s="168" t="s">
        <v>335</v>
      </c>
      <c r="B16" s="168" t="s">
        <v>484</v>
      </c>
      <c r="C16" s="168" t="s">
        <v>174</v>
      </c>
      <c r="D16" s="166"/>
      <c r="E16" s="61"/>
      <c r="F16" s="61"/>
      <c r="G16" s="61">
        <v>3</v>
      </c>
      <c r="H16" s="61">
        <v>3</v>
      </c>
      <c r="I16" s="61">
        <v>1</v>
      </c>
      <c r="J16" s="127"/>
      <c r="K16" s="92"/>
      <c r="L16" s="92"/>
      <c r="M16" s="92"/>
      <c r="N16" s="92"/>
      <c r="O16" s="127"/>
      <c r="P16" s="92"/>
      <c r="Q16" s="92"/>
      <c r="R16" s="92"/>
      <c r="S16" s="92"/>
      <c r="T16" s="92"/>
      <c r="U16" s="130"/>
    </row>
    <row r="17" spans="1:21" x14ac:dyDescent="0.25">
      <c r="A17" s="168" t="s">
        <v>335</v>
      </c>
      <c r="B17" s="168" t="s">
        <v>485</v>
      </c>
      <c r="C17" s="168" t="s">
        <v>174</v>
      </c>
      <c r="D17" s="166"/>
      <c r="E17" s="61"/>
      <c r="F17" s="61">
        <v>5</v>
      </c>
      <c r="G17" s="61">
        <v>5</v>
      </c>
      <c r="H17" s="61">
        <v>5</v>
      </c>
      <c r="I17" s="61">
        <v>5</v>
      </c>
      <c r="J17" s="127"/>
      <c r="K17" s="92"/>
      <c r="L17" s="92"/>
      <c r="M17" s="92"/>
      <c r="N17" s="92"/>
      <c r="O17" s="127"/>
      <c r="P17" s="92"/>
      <c r="Q17" s="92"/>
      <c r="R17" s="92"/>
      <c r="S17" s="92"/>
      <c r="T17" s="92"/>
      <c r="U17" s="130"/>
    </row>
    <row r="18" spans="1:21" x14ac:dyDescent="0.25">
      <c r="A18" s="168" t="s">
        <v>335</v>
      </c>
      <c r="B18" s="168" t="s">
        <v>701</v>
      </c>
      <c r="C18" s="168" t="s">
        <v>174</v>
      </c>
      <c r="D18" s="166"/>
      <c r="E18" s="61">
        <v>4</v>
      </c>
      <c r="F18" s="61">
        <v>3</v>
      </c>
      <c r="G18" s="61">
        <v>4</v>
      </c>
      <c r="H18" s="61">
        <v>4</v>
      </c>
      <c r="I18" s="61">
        <v>4</v>
      </c>
      <c r="J18" s="127"/>
      <c r="K18" s="92"/>
      <c r="L18" s="92"/>
      <c r="M18" s="92"/>
      <c r="N18" s="92"/>
      <c r="O18" s="127"/>
      <c r="P18" s="92"/>
      <c r="Q18" s="92"/>
      <c r="R18" s="92"/>
      <c r="S18" s="92"/>
      <c r="T18" s="92"/>
      <c r="U18" s="130"/>
    </row>
    <row r="19" spans="1:21" x14ac:dyDescent="0.25">
      <c r="A19" s="168" t="s">
        <v>335</v>
      </c>
      <c r="B19" s="168" t="s">
        <v>702</v>
      </c>
      <c r="C19" s="168" t="s">
        <v>174</v>
      </c>
      <c r="D19" s="166"/>
      <c r="E19" s="61"/>
      <c r="F19" s="61"/>
      <c r="G19" s="61">
        <v>2</v>
      </c>
      <c r="H19" s="61">
        <v>2</v>
      </c>
      <c r="I19" s="61">
        <v>4</v>
      </c>
      <c r="J19" s="127"/>
      <c r="K19" s="92"/>
      <c r="L19" s="92"/>
      <c r="M19" s="92"/>
      <c r="N19" s="92"/>
      <c r="O19" s="127"/>
      <c r="P19" s="92"/>
      <c r="Q19" s="92"/>
      <c r="R19" s="92"/>
      <c r="S19" s="92"/>
      <c r="T19" s="92"/>
      <c r="U19" s="130"/>
    </row>
    <row r="20" spans="1:21" ht="30" x14ac:dyDescent="0.25">
      <c r="A20" s="168" t="s">
        <v>335</v>
      </c>
      <c r="B20" s="168" t="s">
        <v>536</v>
      </c>
      <c r="C20" s="168" t="s">
        <v>58</v>
      </c>
      <c r="D20" s="174"/>
      <c r="E20" s="61"/>
      <c r="F20" s="61"/>
      <c r="G20" s="61"/>
      <c r="H20" s="61"/>
      <c r="I20" s="61">
        <v>2</v>
      </c>
      <c r="J20" s="125"/>
      <c r="K20" s="91"/>
      <c r="L20" s="91"/>
      <c r="M20" s="91"/>
      <c r="N20" s="91"/>
      <c r="O20" s="127"/>
      <c r="P20" s="92"/>
      <c r="Q20" s="92"/>
      <c r="R20" s="92"/>
      <c r="S20" s="92"/>
      <c r="T20" s="92"/>
      <c r="U20" s="130"/>
    </row>
    <row r="21" spans="1:21" ht="30" x14ac:dyDescent="0.25">
      <c r="A21" s="168" t="s">
        <v>486</v>
      </c>
      <c r="B21" s="168" t="s">
        <v>486</v>
      </c>
      <c r="C21" s="168" t="s">
        <v>174</v>
      </c>
      <c r="D21" s="174"/>
      <c r="E21" s="61">
        <v>6</v>
      </c>
      <c r="F21" s="61"/>
      <c r="G21" s="61"/>
      <c r="H21" s="61"/>
      <c r="I21" s="61"/>
      <c r="J21" s="125"/>
      <c r="K21" s="91"/>
      <c r="L21" s="91"/>
      <c r="M21" s="91"/>
      <c r="N21" s="91"/>
      <c r="O21" s="121"/>
      <c r="P21" s="121"/>
      <c r="Q21" s="121"/>
      <c r="R21" s="121"/>
      <c r="S21" s="121"/>
      <c r="T21" s="121"/>
      <c r="U21" s="129"/>
    </row>
    <row r="22" spans="1:21" x14ac:dyDescent="0.25">
      <c r="A22" s="168" t="s">
        <v>33</v>
      </c>
      <c r="B22" s="168" t="s">
        <v>33</v>
      </c>
      <c r="C22" s="168" t="s">
        <v>58</v>
      </c>
      <c r="D22" s="174"/>
      <c r="E22" s="61"/>
      <c r="F22" s="61">
        <v>10</v>
      </c>
      <c r="G22" s="61"/>
      <c r="H22" s="61"/>
      <c r="I22" s="61"/>
      <c r="J22" s="125"/>
      <c r="K22" s="91"/>
      <c r="L22" s="91"/>
      <c r="M22" s="91"/>
      <c r="N22" s="91"/>
      <c r="O22" s="121"/>
      <c r="P22" s="121"/>
      <c r="Q22" s="121"/>
      <c r="R22" s="121"/>
      <c r="S22" s="121"/>
      <c r="T22" s="121"/>
      <c r="U22" s="129"/>
    </row>
    <row r="23" spans="1:21" x14ac:dyDescent="0.25">
      <c r="A23" s="168" t="s">
        <v>336</v>
      </c>
      <c r="B23" s="168" t="s">
        <v>668</v>
      </c>
      <c r="C23" s="168" t="s">
        <v>174</v>
      </c>
      <c r="D23" s="174"/>
      <c r="E23" s="61"/>
      <c r="F23" s="61">
        <v>26</v>
      </c>
      <c r="G23" s="61"/>
      <c r="H23" s="61"/>
      <c r="I23" s="61"/>
      <c r="J23" s="125"/>
      <c r="K23" s="91"/>
      <c r="L23" s="91"/>
      <c r="M23" s="91"/>
      <c r="N23" s="91"/>
      <c r="O23" s="121"/>
      <c r="P23" s="121"/>
      <c r="Q23" s="121"/>
      <c r="R23" s="121"/>
      <c r="S23" s="121"/>
      <c r="T23" s="121"/>
      <c r="U23" s="129"/>
    </row>
    <row r="24" spans="1:21" ht="15.75" thickBot="1" x14ac:dyDescent="0.3">
      <c r="A24" s="169" t="s">
        <v>669</v>
      </c>
      <c r="B24" s="194" t="s">
        <v>670</v>
      </c>
      <c r="C24" s="194" t="s">
        <v>174</v>
      </c>
      <c r="D24" s="195"/>
      <c r="E24" s="115"/>
      <c r="F24" s="115">
        <v>1</v>
      </c>
      <c r="G24" s="115"/>
      <c r="H24" s="115"/>
      <c r="I24" s="115"/>
      <c r="J24" s="152"/>
      <c r="K24" s="153"/>
      <c r="L24" s="153"/>
      <c r="M24" s="153"/>
      <c r="N24" s="153"/>
      <c r="O24" s="123"/>
      <c r="P24" s="123"/>
      <c r="Q24" s="123"/>
      <c r="R24" s="123"/>
      <c r="S24" s="123"/>
      <c r="T24" s="123"/>
      <c r="U24" s="154"/>
    </row>
    <row r="25" spans="1:21" x14ac:dyDescent="0.25">
      <c r="A25" s="204" t="s">
        <v>169</v>
      </c>
      <c r="B25" s="207"/>
      <c r="C25" s="207"/>
      <c r="D25" s="211">
        <f>SUM(D5:D24)</f>
        <v>36</v>
      </c>
      <c r="E25" s="156">
        <f>SUM(E5:E24)</f>
        <v>33</v>
      </c>
      <c r="F25" s="156">
        <f t="shared" ref="F25:I25" si="0">SUM(F5:F24)</f>
        <v>90</v>
      </c>
      <c r="G25" s="156">
        <f t="shared" si="0"/>
        <v>60</v>
      </c>
      <c r="H25" s="156">
        <f t="shared" si="0"/>
        <v>77</v>
      </c>
      <c r="I25" s="156">
        <f t="shared" si="0"/>
        <v>62</v>
      </c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8"/>
    </row>
    <row r="26" spans="1:21" x14ac:dyDescent="0.25">
      <c r="A26" s="205" t="s">
        <v>170</v>
      </c>
      <c r="B26" s="205"/>
      <c r="C26" s="205"/>
      <c r="D26" s="212">
        <f>'QIRI PCM'!E116</f>
        <v>208</v>
      </c>
      <c r="E26" s="38">
        <f>'QIRI PCM'!F116</f>
        <v>368</v>
      </c>
      <c r="F26" s="38">
        <f>'QIRI PCM'!G116</f>
        <v>311</v>
      </c>
      <c r="G26" s="38">
        <f>'QIRI PCM'!H116</f>
        <v>235</v>
      </c>
      <c r="H26" s="38">
        <f>'QIRI PCM'!I116</f>
        <v>371</v>
      </c>
      <c r="I26" s="38">
        <f>'QIRI PCM'!J116</f>
        <v>279</v>
      </c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9"/>
    </row>
    <row r="27" spans="1:21" ht="15.75" thickBot="1" x14ac:dyDescent="0.3">
      <c r="A27" s="206" t="s">
        <v>171</v>
      </c>
      <c r="B27" s="206"/>
      <c r="C27" s="206"/>
      <c r="D27" s="213">
        <f>D25+D26</f>
        <v>244</v>
      </c>
      <c r="E27" s="42">
        <f t="shared" ref="E27:I27" si="1">E25+E26</f>
        <v>401</v>
      </c>
      <c r="F27" s="42">
        <f t="shared" si="1"/>
        <v>401</v>
      </c>
      <c r="G27" s="42">
        <f t="shared" si="1"/>
        <v>295</v>
      </c>
      <c r="H27" s="42">
        <f t="shared" si="1"/>
        <v>448</v>
      </c>
      <c r="I27" s="42">
        <f t="shared" si="1"/>
        <v>341</v>
      </c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1"/>
    </row>
    <row r="30" spans="1:21" x14ac:dyDescent="0.25">
      <c r="A30" t="s">
        <v>835</v>
      </c>
    </row>
  </sheetData>
  <pageMargins left="0.70866141732283472" right="0.70866141732283472" top="1.3385826771653544" bottom="0.74803149606299213" header="0.31496062992125984" footer="0.31496062992125984"/>
  <pageSetup orientation="portrait" r:id="rId1"/>
  <headerFooter>
    <oddHeader>&amp;LÉtude longitudinale du développement des enfants du Québec, 1ʳᵉ édition (ELDEQ 1)
-Pour consultation seulement-
E1 à E26 - nombre de questions par section par questionnaire</oddHeader>
    <oddFooter>&amp;LVersion du 23-02-2024</oddFooter>
  </headerFooter>
  <ignoredErrors>
    <ignoredError sqref="D9:E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9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79" sqref="A79"/>
    </sheetView>
  </sheetViews>
  <sheetFormatPr baseColWidth="10" defaultRowHeight="15" x14ac:dyDescent="0.25"/>
  <cols>
    <col min="1" max="1" width="26" style="21" bestFit="1" customWidth="1"/>
    <col min="2" max="2" width="22.85546875" style="21" customWidth="1"/>
    <col min="3" max="3" width="20.85546875" style="21" customWidth="1"/>
    <col min="4" max="4" width="12.140625" style="21" customWidth="1"/>
    <col min="5" max="6" width="9.5703125" customWidth="1"/>
    <col min="7" max="7" width="10.140625" customWidth="1"/>
    <col min="8" max="22" width="9.5703125" customWidth="1"/>
  </cols>
  <sheetData>
    <row r="1" spans="1:22" ht="18.75" x14ac:dyDescent="0.3">
      <c r="A1" s="414" t="s">
        <v>837</v>
      </c>
    </row>
    <row r="2" spans="1:22" ht="19.5" thickBot="1" x14ac:dyDescent="0.35">
      <c r="A2" s="409" t="s">
        <v>834</v>
      </c>
    </row>
    <row r="3" spans="1:22" ht="21.75" thickBot="1" x14ac:dyDescent="0.3">
      <c r="A3" s="137" t="s">
        <v>34</v>
      </c>
      <c r="B3" s="73"/>
      <c r="C3" s="73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3"/>
      <c r="T3" s="343"/>
      <c r="U3" s="343"/>
      <c r="V3" s="343"/>
    </row>
    <row r="4" spans="1:22" ht="46.5" customHeight="1" thickBot="1" x14ac:dyDescent="0.3">
      <c r="A4" s="217" t="s">
        <v>11</v>
      </c>
      <c r="B4" s="50" t="s">
        <v>209</v>
      </c>
      <c r="C4" s="50" t="s">
        <v>173</v>
      </c>
      <c r="D4" s="217" t="s">
        <v>165</v>
      </c>
      <c r="E4" s="339" t="s">
        <v>139</v>
      </c>
      <c r="F4" s="340" t="s">
        <v>140</v>
      </c>
      <c r="G4" s="340" t="s">
        <v>141</v>
      </c>
      <c r="H4" s="340" t="s">
        <v>142</v>
      </c>
      <c r="I4" s="340" t="s">
        <v>441</v>
      </c>
      <c r="J4" s="340" t="s">
        <v>442</v>
      </c>
      <c r="K4" s="340" t="s">
        <v>443</v>
      </c>
      <c r="L4" s="340" t="s">
        <v>444</v>
      </c>
      <c r="M4" s="340" t="s">
        <v>445</v>
      </c>
      <c r="N4" s="340" t="s">
        <v>446</v>
      </c>
      <c r="O4" s="340" t="s">
        <v>448</v>
      </c>
      <c r="P4" s="340" t="s">
        <v>449</v>
      </c>
      <c r="Q4" s="340" t="s">
        <v>143</v>
      </c>
      <c r="R4" s="340" t="s">
        <v>144</v>
      </c>
      <c r="S4" s="340" t="s">
        <v>149</v>
      </c>
      <c r="T4" s="340" t="s">
        <v>782</v>
      </c>
      <c r="U4" s="340" t="s">
        <v>783</v>
      </c>
      <c r="V4" s="341" t="s">
        <v>791</v>
      </c>
    </row>
    <row r="5" spans="1:22" ht="15" customHeight="1" x14ac:dyDescent="0.25">
      <c r="A5" s="220" t="s">
        <v>459</v>
      </c>
      <c r="B5" s="218" t="s">
        <v>459</v>
      </c>
      <c r="C5" s="218" t="s">
        <v>166</v>
      </c>
      <c r="D5" s="220" t="s">
        <v>166</v>
      </c>
      <c r="E5" s="179">
        <v>1</v>
      </c>
      <c r="F5" s="29">
        <v>1</v>
      </c>
      <c r="G5" s="29">
        <v>1</v>
      </c>
      <c r="H5" s="29">
        <v>1</v>
      </c>
      <c r="I5" s="29">
        <v>1</v>
      </c>
      <c r="J5" s="29">
        <v>1</v>
      </c>
      <c r="K5" s="29">
        <v>1</v>
      </c>
      <c r="L5" s="29">
        <v>1</v>
      </c>
      <c r="M5" s="29">
        <v>1</v>
      </c>
      <c r="N5" s="29">
        <v>1</v>
      </c>
      <c r="O5" s="29">
        <v>1</v>
      </c>
      <c r="P5" s="29">
        <v>1</v>
      </c>
      <c r="Q5" s="29">
        <v>1</v>
      </c>
      <c r="R5" s="29">
        <v>1</v>
      </c>
      <c r="S5" s="164"/>
      <c r="T5" s="164"/>
      <c r="U5" s="164"/>
      <c r="V5" s="139"/>
    </row>
    <row r="6" spans="1:22" ht="15" customHeight="1" x14ac:dyDescent="0.25">
      <c r="A6" s="221" t="s">
        <v>35</v>
      </c>
      <c r="B6" s="203" t="s">
        <v>543</v>
      </c>
      <c r="C6" s="203" t="s">
        <v>166</v>
      </c>
      <c r="D6" s="221" t="s">
        <v>166</v>
      </c>
      <c r="E6" s="180">
        <v>6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162"/>
      <c r="T6" s="162"/>
      <c r="U6" s="162"/>
      <c r="V6" s="140"/>
    </row>
    <row r="7" spans="1:22" x14ac:dyDescent="0.25">
      <c r="A7" s="221" t="s">
        <v>487</v>
      </c>
      <c r="B7" s="203" t="s">
        <v>487</v>
      </c>
      <c r="C7" s="203" t="s">
        <v>166</v>
      </c>
      <c r="D7" s="221" t="s">
        <v>166</v>
      </c>
      <c r="E7" s="180"/>
      <c r="F7" s="61">
        <v>3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162"/>
      <c r="T7" s="162"/>
      <c r="U7" s="162"/>
      <c r="V7" s="140"/>
    </row>
    <row r="8" spans="1:22" x14ac:dyDescent="0.25">
      <c r="A8" s="221" t="s">
        <v>36</v>
      </c>
      <c r="B8" s="203" t="s">
        <v>36</v>
      </c>
      <c r="C8" s="203" t="s">
        <v>166</v>
      </c>
      <c r="D8" s="221" t="s">
        <v>166</v>
      </c>
      <c r="E8" s="180">
        <v>5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162"/>
      <c r="T8" s="162"/>
      <c r="U8" s="162"/>
      <c r="V8" s="140"/>
    </row>
    <row r="9" spans="1:22" ht="30" x14ac:dyDescent="0.25">
      <c r="A9" s="221" t="s">
        <v>335</v>
      </c>
      <c r="B9" s="203" t="s">
        <v>537</v>
      </c>
      <c r="C9" s="203" t="s">
        <v>174</v>
      </c>
      <c r="D9" s="221" t="s">
        <v>166</v>
      </c>
      <c r="E9" s="180"/>
      <c r="F9" s="61">
        <v>3</v>
      </c>
      <c r="G9" s="61">
        <v>3</v>
      </c>
      <c r="H9" s="98" t="s">
        <v>781</v>
      </c>
      <c r="I9" s="98" t="s">
        <v>781</v>
      </c>
      <c r="J9" s="98" t="s">
        <v>781</v>
      </c>
      <c r="K9" s="98" t="s">
        <v>780</v>
      </c>
      <c r="L9" s="61"/>
      <c r="M9" s="24"/>
      <c r="N9" s="61"/>
      <c r="O9" s="61"/>
      <c r="P9" s="61"/>
      <c r="Q9" s="61"/>
      <c r="R9" s="61"/>
      <c r="S9" s="162"/>
      <c r="T9" s="162"/>
      <c r="U9" s="162"/>
      <c r="V9" s="140"/>
    </row>
    <row r="10" spans="1:22" ht="30" x14ac:dyDescent="0.25">
      <c r="A10" s="221" t="s">
        <v>114</v>
      </c>
      <c r="B10" s="203" t="s">
        <v>585</v>
      </c>
      <c r="C10" s="203" t="s">
        <v>174</v>
      </c>
      <c r="D10" s="221" t="s">
        <v>166</v>
      </c>
      <c r="E10" s="214" t="s">
        <v>780</v>
      </c>
      <c r="F10" s="98" t="s">
        <v>780</v>
      </c>
      <c r="G10" s="98" t="s">
        <v>780</v>
      </c>
      <c r="H10" s="98" t="s">
        <v>780</v>
      </c>
      <c r="I10" s="61">
        <v>8</v>
      </c>
      <c r="J10" s="98" t="s">
        <v>780</v>
      </c>
      <c r="K10" s="61">
        <v>11</v>
      </c>
      <c r="L10" s="98" t="s">
        <v>780</v>
      </c>
      <c r="M10" s="61">
        <v>4</v>
      </c>
      <c r="N10" s="61"/>
      <c r="O10" s="61"/>
      <c r="P10" s="61"/>
      <c r="Q10" s="61"/>
      <c r="R10" s="61"/>
      <c r="S10" s="162"/>
      <c r="T10" s="162"/>
      <c r="U10" s="162"/>
      <c r="V10" s="140"/>
    </row>
    <row r="11" spans="1:22" x14ac:dyDescent="0.25">
      <c r="A11" s="222" t="s">
        <v>538</v>
      </c>
      <c r="B11" s="203" t="s">
        <v>4</v>
      </c>
      <c r="C11" s="203" t="s">
        <v>176</v>
      </c>
      <c r="D11" s="221" t="s">
        <v>166</v>
      </c>
      <c r="E11" s="180"/>
      <c r="F11" s="61">
        <v>3</v>
      </c>
      <c r="G11" s="61"/>
      <c r="H11" s="61"/>
      <c r="I11" s="61">
        <v>5</v>
      </c>
      <c r="J11" s="61"/>
      <c r="K11" s="61"/>
      <c r="L11" s="61"/>
      <c r="M11" s="61">
        <v>5</v>
      </c>
      <c r="N11" s="61">
        <v>5</v>
      </c>
      <c r="O11" s="61">
        <v>5</v>
      </c>
      <c r="P11" s="61">
        <v>5</v>
      </c>
      <c r="Q11" s="61"/>
      <c r="R11" s="61"/>
      <c r="S11" s="162"/>
      <c r="T11" s="162"/>
      <c r="U11" s="162"/>
      <c r="V11" s="140"/>
    </row>
    <row r="12" spans="1:22" x14ac:dyDescent="0.25">
      <c r="A12" s="221" t="s">
        <v>319</v>
      </c>
      <c r="B12" s="203" t="s">
        <v>161</v>
      </c>
      <c r="C12" s="203" t="s">
        <v>166</v>
      </c>
      <c r="D12" s="221" t="s">
        <v>166</v>
      </c>
      <c r="E12" s="180"/>
      <c r="F12" s="3"/>
      <c r="G12" s="98" t="s">
        <v>780</v>
      </c>
      <c r="H12" s="98" t="s">
        <v>780</v>
      </c>
      <c r="I12" s="98" t="s">
        <v>780</v>
      </c>
      <c r="J12" s="61">
        <v>3</v>
      </c>
      <c r="K12" s="98" t="s">
        <v>780</v>
      </c>
      <c r="L12" s="61">
        <v>3</v>
      </c>
      <c r="M12" s="98" t="s">
        <v>780</v>
      </c>
      <c r="N12" s="61">
        <v>3</v>
      </c>
      <c r="O12" s="98" t="s">
        <v>780</v>
      </c>
      <c r="P12" s="61">
        <v>3</v>
      </c>
      <c r="Q12" s="61"/>
      <c r="R12" s="61"/>
      <c r="S12" s="162"/>
      <c r="T12" s="162"/>
      <c r="U12" s="162"/>
      <c r="V12" s="140"/>
    </row>
    <row r="13" spans="1:22" ht="45" x14ac:dyDescent="0.25">
      <c r="A13" s="221" t="s">
        <v>319</v>
      </c>
      <c r="B13" s="203" t="s">
        <v>652</v>
      </c>
      <c r="C13" s="203" t="s">
        <v>166</v>
      </c>
      <c r="D13" s="221" t="s">
        <v>166</v>
      </c>
      <c r="E13" s="180"/>
      <c r="F13" s="61">
        <v>7</v>
      </c>
      <c r="G13" s="98" t="s">
        <v>780</v>
      </c>
      <c r="H13" s="98" t="s">
        <v>780</v>
      </c>
      <c r="I13" s="98" t="s">
        <v>780</v>
      </c>
      <c r="J13" s="61">
        <v>5</v>
      </c>
      <c r="K13" s="98" t="s">
        <v>780</v>
      </c>
      <c r="L13" s="61">
        <v>5</v>
      </c>
      <c r="M13" s="98" t="s">
        <v>780</v>
      </c>
      <c r="N13" s="61">
        <v>5</v>
      </c>
      <c r="O13" s="98" t="s">
        <v>780</v>
      </c>
      <c r="P13" s="61">
        <v>5</v>
      </c>
      <c r="Q13" s="61"/>
      <c r="R13" s="61"/>
      <c r="S13" s="162"/>
      <c r="T13" s="162"/>
      <c r="U13" s="162"/>
      <c r="V13" s="140"/>
    </row>
    <row r="14" spans="1:22" ht="45" x14ac:dyDescent="0.25">
      <c r="A14" s="221" t="s">
        <v>319</v>
      </c>
      <c r="B14" s="203" t="s">
        <v>649</v>
      </c>
      <c r="C14" s="203" t="s">
        <v>166</v>
      </c>
      <c r="D14" s="221" t="s">
        <v>166</v>
      </c>
      <c r="E14" s="180"/>
      <c r="F14" s="61">
        <v>6</v>
      </c>
      <c r="G14" s="98" t="s">
        <v>780</v>
      </c>
      <c r="H14" s="98" t="s">
        <v>780</v>
      </c>
      <c r="I14" s="98" t="s">
        <v>780</v>
      </c>
      <c r="J14" s="61"/>
      <c r="K14" s="98" t="s">
        <v>780</v>
      </c>
      <c r="L14" s="61"/>
      <c r="M14" s="98" t="s">
        <v>780</v>
      </c>
      <c r="N14" s="61"/>
      <c r="O14" s="98" t="s">
        <v>780</v>
      </c>
      <c r="P14" s="61"/>
      <c r="Q14" s="61"/>
      <c r="R14" s="61"/>
      <c r="S14" s="162"/>
      <c r="T14" s="162"/>
      <c r="U14" s="162"/>
      <c r="V14" s="140"/>
    </row>
    <row r="15" spans="1:22" ht="30" x14ac:dyDescent="0.25">
      <c r="A15" s="221" t="s">
        <v>319</v>
      </c>
      <c r="B15" s="203" t="s">
        <v>650</v>
      </c>
      <c r="C15" s="203" t="s">
        <v>166</v>
      </c>
      <c r="D15" s="221" t="s">
        <v>166</v>
      </c>
      <c r="E15" s="180"/>
      <c r="F15" s="61">
        <v>2</v>
      </c>
      <c r="G15" s="98" t="s">
        <v>780</v>
      </c>
      <c r="H15" s="98" t="s">
        <v>780</v>
      </c>
      <c r="I15" s="98" t="s">
        <v>780</v>
      </c>
      <c r="J15" s="61"/>
      <c r="K15" s="98" t="s">
        <v>780</v>
      </c>
      <c r="L15" s="61"/>
      <c r="M15" s="98" t="s">
        <v>780</v>
      </c>
      <c r="N15" s="61"/>
      <c r="O15" s="98" t="s">
        <v>780</v>
      </c>
      <c r="P15" s="61"/>
      <c r="Q15" s="61"/>
      <c r="R15" s="61"/>
      <c r="S15" s="162"/>
      <c r="T15" s="162"/>
      <c r="U15" s="162"/>
      <c r="V15" s="140"/>
    </row>
    <row r="16" spans="1:22" ht="30" x14ac:dyDescent="0.25">
      <c r="A16" s="221" t="s">
        <v>319</v>
      </c>
      <c r="B16" s="203" t="s">
        <v>651</v>
      </c>
      <c r="C16" s="203" t="s">
        <v>166</v>
      </c>
      <c r="D16" s="221" t="s">
        <v>166</v>
      </c>
      <c r="E16" s="180"/>
      <c r="F16" s="61">
        <v>6</v>
      </c>
      <c r="G16" s="98" t="s">
        <v>780</v>
      </c>
      <c r="H16" s="98" t="s">
        <v>780</v>
      </c>
      <c r="I16" s="98" t="s">
        <v>780</v>
      </c>
      <c r="J16" s="61"/>
      <c r="K16" s="98" t="s">
        <v>780</v>
      </c>
      <c r="L16" s="61"/>
      <c r="M16" s="98" t="s">
        <v>780</v>
      </c>
      <c r="N16" s="61"/>
      <c r="O16" s="98" t="s">
        <v>780</v>
      </c>
      <c r="P16" s="61"/>
      <c r="Q16" s="61"/>
      <c r="R16" s="61"/>
      <c r="S16" s="162"/>
      <c r="T16" s="162"/>
      <c r="U16" s="162"/>
      <c r="V16" s="140"/>
    </row>
    <row r="17" spans="1:22" ht="45" x14ac:dyDescent="0.25">
      <c r="A17" s="221" t="s">
        <v>319</v>
      </c>
      <c r="B17" s="203" t="s">
        <v>647</v>
      </c>
      <c r="C17" s="203" t="s">
        <v>663</v>
      </c>
      <c r="D17" s="221" t="s">
        <v>166</v>
      </c>
      <c r="E17" s="180"/>
      <c r="F17" s="61">
        <v>2</v>
      </c>
      <c r="G17" s="98" t="s">
        <v>780</v>
      </c>
      <c r="H17" s="98" t="s">
        <v>780</v>
      </c>
      <c r="I17" s="98" t="s">
        <v>780</v>
      </c>
      <c r="J17" s="61"/>
      <c r="K17" s="98" t="s">
        <v>780</v>
      </c>
      <c r="L17" s="61"/>
      <c r="M17" s="98" t="s">
        <v>780</v>
      </c>
      <c r="N17" s="61"/>
      <c r="O17" s="98" t="s">
        <v>780</v>
      </c>
      <c r="P17" s="61"/>
      <c r="Q17" s="61"/>
      <c r="R17" s="61"/>
      <c r="S17" s="162"/>
      <c r="T17" s="162"/>
      <c r="U17" s="162"/>
      <c r="V17" s="140"/>
    </row>
    <row r="18" spans="1:22" ht="45" x14ac:dyDescent="0.25">
      <c r="A18" s="221" t="s">
        <v>319</v>
      </c>
      <c r="B18" s="203" t="s">
        <v>652</v>
      </c>
      <c r="C18" s="203" t="s">
        <v>488</v>
      </c>
      <c r="D18" s="221" t="s">
        <v>166</v>
      </c>
      <c r="E18" s="180"/>
      <c r="F18" s="61">
        <v>7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162"/>
      <c r="T18" s="162"/>
      <c r="U18" s="162"/>
      <c r="V18" s="140"/>
    </row>
    <row r="19" spans="1:22" ht="45" x14ac:dyDescent="0.25">
      <c r="A19" s="221" t="s">
        <v>319</v>
      </c>
      <c r="B19" s="203" t="s">
        <v>649</v>
      </c>
      <c r="C19" s="203" t="s">
        <v>488</v>
      </c>
      <c r="D19" s="221" t="s">
        <v>166</v>
      </c>
      <c r="E19" s="180"/>
      <c r="F19" s="61">
        <v>5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162"/>
      <c r="T19" s="162"/>
      <c r="U19" s="162"/>
      <c r="V19" s="140"/>
    </row>
    <row r="20" spans="1:22" ht="30" x14ac:dyDescent="0.25">
      <c r="A20" s="221" t="s">
        <v>319</v>
      </c>
      <c r="B20" s="203" t="s">
        <v>650</v>
      </c>
      <c r="C20" s="203" t="s">
        <v>488</v>
      </c>
      <c r="D20" s="221" t="s">
        <v>166</v>
      </c>
      <c r="E20" s="180"/>
      <c r="F20" s="61">
        <v>2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162"/>
      <c r="T20" s="162"/>
      <c r="U20" s="162"/>
      <c r="V20" s="140"/>
    </row>
    <row r="21" spans="1:22" ht="30" x14ac:dyDescent="0.25">
      <c r="A21" s="221" t="s">
        <v>319</v>
      </c>
      <c r="B21" s="203" t="s">
        <v>651</v>
      </c>
      <c r="C21" s="203" t="s">
        <v>488</v>
      </c>
      <c r="D21" s="221" t="s">
        <v>166</v>
      </c>
      <c r="E21" s="180"/>
      <c r="F21" s="61">
        <v>6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162"/>
      <c r="T21" s="162"/>
      <c r="U21" s="162"/>
      <c r="V21" s="140"/>
    </row>
    <row r="22" spans="1:22" x14ac:dyDescent="0.25">
      <c r="A22" s="221" t="s">
        <v>37</v>
      </c>
      <c r="B22" s="203" t="s">
        <v>539</v>
      </c>
      <c r="C22" s="203" t="s">
        <v>166</v>
      </c>
      <c r="D22" s="221" t="s">
        <v>166</v>
      </c>
      <c r="E22" s="180"/>
      <c r="F22" s="61">
        <v>4</v>
      </c>
      <c r="G22" s="61">
        <v>3</v>
      </c>
      <c r="H22" s="61">
        <v>3</v>
      </c>
      <c r="I22" s="61">
        <v>3</v>
      </c>
      <c r="J22" s="61">
        <v>3</v>
      </c>
      <c r="K22" s="61">
        <v>3</v>
      </c>
      <c r="L22" s="61">
        <v>3</v>
      </c>
      <c r="M22" s="61">
        <v>3</v>
      </c>
      <c r="N22" s="61">
        <v>3</v>
      </c>
      <c r="O22" s="61">
        <v>3</v>
      </c>
      <c r="P22" s="61">
        <v>3</v>
      </c>
      <c r="Q22" s="16"/>
      <c r="R22" s="16"/>
      <c r="S22" s="162"/>
      <c r="T22" s="162"/>
      <c r="U22" s="162"/>
      <c r="V22" s="140"/>
    </row>
    <row r="23" spans="1:22" x14ac:dyDescent="0.25">
      <c r="A23" s="221" t="s">
        <v>7</v>
      </c>
      <c r="B23" s="203" t="s">
        <v>312</v>
      </c>
      <c r="C23" s="203" t="s">
        <v>174</v>
      </c>
      <c r="D23" s="221" t="s">
        <v>166</v>
      </c>
      <c r="E23" s="180">
        <v>14</v>
      </c>
      <c r="F23" s="61">
        <v>16</v>
      </c>
      <c r="G23" s="61">
        <v>21</v>
      </c>
      <c r="H23" s="61">
        <v>16</v>
      </c>
      <c r="I23" s="61">
        <v>16</v>
      </c>
      <c r="J23" s="61">
        <v>16</v>
      </c>
      <c r="K23" s="61">
        <v>16</v>
      </c>
      <c r="L23" s="61">
        <v>11</v>
      </c>
      <c r="M23" s="61">
        <v>11</v>
      </c>
      <c r="N23" s="61">
        <v>19</v>
      </c>
      <c r="O23" s="61">
        <v>14</v>
      </c>
      <c r="P23" s="61">
        <v>14</v>
      </c>
      <c r="Q23" s="61">
        <v>11</v>
      </c>
      <c r="R23" s="61">
        <v>11</v>
      </c>
      <c r="S23" s="162"/>
      <c r="T23" s="162"/>
      <c r="U23" s="162"/>
      <c r="V23" s="140"/>
    </row>
    <row r="24" spans="1:22" ht="30" x14ac:dyDescent="0.25">
      <c r="A24" s="221" t="s">
        <v>7</v>
      </c>
      <c r="B24" s="203" t="s">
        <v>586</v>
      </c>
      <c r="C24" s="203" t="s">
        <v>174</v>
      </c>
      <c r="D24" s="221" t="s">
        <v>166</v>
      </c>
      <c r="E24" s="180"/>
      <c r="F24" s="61"/>
      <c r="G24" s="61"/>
      <c r="H24" s="61">
        <v>1</v>
      </c>
      <c r="I24" s="61">
        <v>1</v>
      </c>
      <c r="J24" s="61">
        <v>1</v>
      </c>
      <c r="K24" s="61">
        <v>1</v>
      </c>
      <c r="L24" s="61">
        <v>4</v>
      </c>
      <c r="M24" s="61">
        <v>4</v>
      </c>
      <c r="N24" s="61"/>
      <c r="O24" s="61">
        <v>4</v>
      </c>
      <c r="P24" s="61">
        <v>4</v>
      </c>
      <c r="Q24" s="61">
        <v>4</v>
      </c>
      <c r="R24" s="61">
        <v>4</v>
      </c>
      <c r="S24" s="162"/>
      <c r="T24" s="162"/>
      <c r="U24" s="162"/>
      <c r="V24" s="140"/>
    </row>
    <row r="25" spans="1:22" ht="30" x14ac:dyDescent="0.25">
      <c r="A25" s="221" t="s">
        <v>7</v>
      </c>
      <c r="B25" s="203" t="s">
        <v>586</v>
      </c>
      <c r="C25" s="203" t="s">
        <v>313</v>
      </c>
      <c r="D25" s="221" t="s">
        <v>166</v>
      </c>
      <c r="E25" s="180"/>
      <c r="F25" s="61"/>
      <c r="G25" s="61"/>
      <c r="H25" s="61"/>
      <c r="I25" s="61"/>
      <c r="J25" s="61"/>
      <c r="K25" s="61"/>
      <c r="L25" s="61"/>
      <c r="M25" s="61"/>
      <c r="N25" s="61"/>
      <c r="O25" s="61">
        <v>1</v>
      </c>
      <c r="P25" s="61"/>
      <c r="Q25" s="61"/>
      <c r="R25" s="61"/>
      <c r="S25" s="162"/>
      <c r="T25" s="162"/>
      <c r="U25" s="162"/>
      <c r="V25" s="140"/>
    </row>
    <row r="26" spans="1:22" ht="30" x14ac:dyDescent="0.25">
      <c r="A26" s="221" t="s">
        <v>7</v>
      </c>
      <c r="B26" s="203" t="s">
        <v>586</v>
      </c>
      <c r="C26" s="203" t="s">
        <v>314</v>
      </c>
      <c r="D26" s="221" t="s">
        <v>166</v>
      </c>
      <c r="E26" s="180"/>
      <c r="F26" s="61"/>
      <c r="G26" s="61"/>
      <c r="H26" s="61">
        <v>1</v>
      </c>
      <c r="I26" s="61">
        <v>1</v>
      </c>
      <c r="J26" s="61"/>
      <c r="K26" s="61"/>
      <c r="L26" s="61">
        <v>1</v>
      </c>
      <c r="M26" s="61"/>
      <c r="N26" s="61"/>
      <c r="O26" s="61">
        <v>1</v>
      </c>
      <c r="P26" s="61"/>
      <c r="Q26" s="61"/>
      <c r="R26" s="61"/>
      <c r="S26" s="162"/>
      <c r="T26" s="162"/>
      <c r="U26" s="162"/>
      <c r="V26" s="140"/>
    </row>
    <row r="27" spans="1:22" ht="30" x14ac:dyDescent="0.25">
      <c r="A27" s="221" t="s">
        <v>665</v>
      </c>
      <c r="B27" s="203" t="s">
        <v>664</v>
      </c>
      <c r="C27" s="203" t="s">
        <v>174</v>
      </c>
      <c r="D27" s="221" t="s">
        <v>166</v>
      </c>
      <c r="E27" s="180">
        <v>1</v>
      </c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162"/>
      <c r="T27" s="162"/>
      <c r="U27" s="162"/>
      <c r="V27" s="140"/>
    </row>
    <row r="28" spans="1:22" x14ac:dyDescent="0.25">
      <c r="A28" s="221" t="s">
        <v>38</v>
      </c>
      <c r="B28" s="203" t="s">
        <v>6</v>
      </c>
      <c r="C28" s="203" t="s">
        <v>318</v>
      </c>
      <c r="D28" s="221" t="s">
        <v>166</v>
      </c>
      <c r="E28" s="180"/>
      <c r="F28" s="61"/>
      <c r="G28" s="61"/>
      <c r="H28" s="61"/>
      <c r="I28" s="61">
        <v>10</v>
      </c>
      <c r="J28" s="61"/>
      <c r="K28" s="61"/>
      <c r="L28" s="61"/>
      <c r="M28" s="61">
        <v>11</v>
      </c>
      <c r="N28" s="61"/>
      <c r="O28" s="61">
        <v>11</v>
      </c>
      <c r="P28" s="61"/>
      <c r="Q28" s="61">
        <v>11</v>
      </c>
      <c r="R28" s="61"/>
      <c r="S28" s="162"/>
      <c r="T28" s="162"/>
      <c r="U28" s="162"/>
      <c r="V28" s="140"/>
    </row>
    <row r="29" spans="1:22" x14ac:dyDescent="0.25">
      <c r="A29" s="221" t="s">
        <v>38</v>
      </c>
      <c r="B29" s="203" t="s">
        <v>162</v>
      </c>
      <c r="C29" s="203" t="s">
        <v>166</v>
      </c>
      <c r="D29" s="221" t="s">
        <v>166</v>
      </c>
      <c r="E29" s="214" t="s">
        <v>780</v>
      </c>
      <c r="F29" s="98" t="s">
        <v>780</v>
      </c>
      <c r="G29" s="98" t="s">
        <v>780</v>
      </c>
      <c r="H29" s="98" t="s">
        <v>780</v>
      </c>
      <c r="I29" s="61"/>
      <c r="J29" s="61">
        <v>6</v>
      </c>
      <c r="K29" s="61"/>
      <c r="L29" s="61">
        <v>6</v>
      </c>
      <c r="M29" s="61"/>
      <c r="N29" s="61">
        <v>12</v>
      </c>
      <c r="O29" s="61"/>
      <c r="P29" s="61">
        <v>12</v>
      </c>
      <c r="Q29" s="61"/>
      <c r="R29" s="61">
        <v>12</v>
      </c>
      <c r="S29" s="162"/>
      <c r="T29" s="162"/>
      <c r="U29" s="162"/>
      <c r="V29" s="140"/>
    </row>
    <row r="30" spans="1:22" x14ac:dyDescent="0.25">
      <c r="A30" s="221" t="s">
        <v>39</v>
      </c>
      <c r="B30" s="203" t="s">
        <v>0</v>
      </c>
      <c r="C30" s="203" t="s">
        <v>175</v>
      </c>
      <c r="D30" s="221" t="s">
        <v>166</v>
      </c>
      <c r="E30" s="180"/>
      <c r="F30" s="61">
        <v>2</v>
      </c>
      <c r="G30" s="61">
        <v>9</v>
      </c>
      <c r="H30" s="61">
        <v>9</v>
      </c>
      <c r="I30" s="61">
        <v>9</v>
      </c>
      <c r="J30" s="61">
        <v>9</v>
      </c>
      <c r="K30" s="61">
        <v>9</v>
      </c>
      <c r="L30" s="61"/>
      <c r="M30" s="61">
        <v>9</v>
      </c>
      <c r="N30" s="61"/>
      <c r="O30" s="16">
        <v>9</v>
      </c>
      <c r="P30" s="16">
        <v>9</v>
      </c>
      <c r="Q30" s="16">
        <v>9</v>
      </c>
      <c r="R30" s="16">
        <v>9</v>
      </c>
      <c r="S30" s="162"/>
      <c r="T30" s="162"/>
      <c r="U30" s="162"/>
      <c r="V30" s="140"/>
    </row>
    <row r="31" spans="1:22" x14ac:dyDescent="0.25">
      <c r="A31" s="221" t="s">
        <v>540</v>
      </c>
      <c r="B31" s="203" t="s">
        <v>541</v>
      </c>
      <c r="C31" s="203" t="s">
        <v>176</v>
      </c>
      <c r="D31" s="221" t="s">
        <v>166</v>
      </c>
      <c r="E31" s="180"/>
      <c r="F31" s="61">
        <v>5</v>
      </c>
      <c r="G31" s="61"/>
      <c r="H31" s="61"/>
      <c r="I31" s="61">
        <v>5</v>
      </c>
      <c r="J31" s="61"/>
      <c r="K31" s="61"/>
      <c r="L31" s="61"/>
      <c r="M31" s="61">
        <v>7</v>
      </c>
      <c r="N31" s="61"/>
      <c r="O31" s="61">
        <v>7</v>
      </c>
      <c r="P31" s="61"/>
      <c r="Q31" s="61"/>
      <c r="R31" s="61"/>
      <c r="S31" s="162"/>
      <c r="T31" s="162"/>
      <c r="U31" s="162"/>
      <c r="V31" s="140"/>
    </row>
    <row r="32" spans="1:22" x14ac:dyDescent="0.25">
      <c r="A32" s="221" t="s">
        <v>438</v>
      </c>
      <c r="B32" s="203" t="s">
        <v>438</v>
      </c>
      <c r="C32" s="203" t="s">
        <v>176</v>
      </c>
      <c r="D32" s="221" t="s">
        <v>166</v>
      </c>
      <c r="E32" s="180"/>
      <c r="F32" s="61"/>
      <c r="G32" s="61"/>
      <c r="H32" s="61">
        <v>2</v>
      </c>
      <c r="I32" s="61">
        <v>2</v>
      </c>
      <c r="J32" s="61">
        <v>2</v>
      </c>
      <c r="K32" s="61">
        <v>2</v>
      </c>
      <c r="L32" s="61">
        <v>2</v>
      </c>
      <c r="M32" s="61">
        <v>2</v>
      </c>
      <c r="N32" s="61">
        <v>2</v>
      </c>
      <c r="O32" s="61">
        <v>2</v>
      </c>
      <c r="P32" s="16">
        <v>2</v>
      </c>
      <c r="Q32" s="61"/>
      <c r="R32" s="61"/>
      <c r="S32" s="162"/>
      <c r="T32" s="162"/>
      <c r="U32" s="162"/>
      <c r="V32" s="140"/>
    </row>
    <row r="33" spans="1:22" x14ac:dyDescent="0.25">
      <c r="A33" s="221" t="s">
        <v>40</v>
      </c>
      <c r="B33" s="203" t="s">
        <v>40</v>
      </c>
      <c r="C33" s="203" t="s">
        <v>324</v>
      </c>
      <c r="D33" s="221" t="s">
        <v>166</v>
      </c>
      <c r="E33" s="180">
        <v>6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6"/>
      <c r="Q33" s="61"/>
      <c r="R33" s="61"/>
      <c r="S33" s="162"/>
      <c r="T33" s="162"/>
      <c r="U33" s="162"/>
      <c r="V33" s="140"/>
    </row>
    <row r="34" spans="1:22" ht="30" x14ac:dyDescent="0.25">
      <c r="A34" s="221" t="s">
        <v>41</v>
      </c>
      <c r="B34" s="203" t="s">
        <v>587</v>
      </c>
      <c r="C34" s="203" t="s">
        <v>166</v>
      </c>
      <c r="D34" s="221" t="s">
        <v>166</v>
      </c>
      <c r="E34" s="180"/>
      <c r="F34" s="61"/>
      <c r="G34" s="61">
        <v>7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162"/>
      <c r="T34" s="162"/>
      <c r="U34" s="162"/>
      <c r="V34" s="140"/>
    </row>
    <row r="35" spans="1:22" ht="30" x14ac:dyDescent="0.25">
      <c r="A35" s="221" t="s">
        <v>41</v>
      </c>
      <c r="B35" s="203" t="s">
        <v>588</v>
      </c>
      <c r="C35" s="203" t="s">
        <v>166</v>
      </c>
      <c r="D35" s="221" t="s">
        <v>166</v>
      </c>
      <c r="E35" s="180"/>
      <c r="F35" s="61"/>
      <c r="G35" s="61">
        <v>7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162"/>
      <c r="T35" s="162"/>
      <c r="U35" s="162"/>
      <c r="V35" s="140"/>
    </row>
    <row r="36" spans="1:22" ht="30" x14ac:dyDescent="0.25">
      <c r="A36" s="221" t="s">
        <v>589</v>
      </c>
      <c r="B36" s="203" t="s">
        <v>342</v>
      </c>
      <c r="C36" s="203" t="s">
        <v>166</v>
      </c>
      <c r="D36" s="221" t="s">
        <v>166</v>
      </c>
      <c r="E36" s="180">
        <v>13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162"/>
      <c r="T36" s="162"/>
      <c r="U36" s="162"/>
      <c r="V36" s="140"/>
    </row>
    <row r="37" spans="1:22" ht="30" x14ac:dyDescent="0.25">
      <c r="A37" s="221" t="s">
        <v>589</v>
      </c>
      <c r="B37" s="203" t="s">
        <v>342</v>
      </c>
      <c r="C37" s="203" t="s">
        <v>324</v>
      </c>
      <c r="D37" s="221" t="s">
        <v>166</v>
      </c>
      <c r="E37" s="180">
        <v>8</v>
      </c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162"/>
      <c r="T37" s="162"/>
      <c r="U37" s="162"/>
      <c r="V37" s="140"/>
    </row>
    <row r="38" spans="1:22" ht="30" x14ac:dyDescent="0.25">
      <c r="A38" s="17" t="s">
        <v>42</v>
      </c>
      <c r="B38" s="203" t="s">
        <v>590</v>
      </c>
      <c r="C38" s="203" t="s">
        <v>166</v>
      </c>
      <c r="D38" s="221" t="s">
        <v>166</v>
      </c>
      <c r="E38" s="180"/>
      <c r="F38" s="61"/>
      <c r="G38" s="61">
        <v>4</v>
      </c>
      <c r="H38" s="61"/>
      <c r="I38" s="61">
        <v>4</v>
      </c>
      <c r="J38" s="61">
        <v>5</v>
      </c>
      <c r="K38" s="98" t="s">
        <v>780</v>
      </c>
      <c r="L38" s="98" t="s">
        <v>780</v>
      </c>
      <c r="M38" s="98" t="s">
        <v>780</v>
      </c>
      <c r="N38" s="98" t="s">
        <v>780</v>
      </c>
      <c r="O38" s="98" t="s">
        <v>780</v>
      </c>
      <c r="P38" s="111"/>
      <c r="Q38" s="111"/>
      <c r="R38" s="111"/>
      <c r="S38" s="162"/>
      <c r="T38" s="162"/>
      <c r="U38" s="162"/>
      <c r="V38" s="140"/>
    </row>
    <row r="39" spans="1:22" x14ac:dyDescent="0.25">
      <c r="A39" s="17" t="s">
        <v>42</v>
      </c>
      <c r="B39" s="203" t="s">
        <v>489</v>
      </c>
      <c r="C39" s="203" t="s">
        <v>166</v>
      </c>
      <c r="D39" s="221" t="s">
        <v>166</v>
      </c>
      <c r="E39" s="180"/>
      <c r="F39" s="61">
        <v>5</v>
      </c>
      <c r="G39" s="61">
        <v>5</v>
      </c>
      <c r="H39" s="61">
        <v>5</v>
      </c>
      <c r="I39" s="61">
        <v>5</v>
      </c>
      <c r="J39" s="61"/>
      <c r="K39" s="98" t="s">
        <v>780</v>
      </c>
      <c r="L39" s="98" t="s">
        <v>780</v>
      </c>
      <c r="M39" s="98" t="s">
        <v>780</v>
      </c>
      <c r="N39" s="98" t="s">
        <v>780</v>
      </c>
      <c r="O39" s="98" t="s">
        <v>780</v>
      </c>
      <c r="P39" s="111"/>
      <c r="Q39" s="111"/>
      <c r="R39" s="111"/>
      <c r="S39" s="162"/>
      <c r="T39" s="162"/>
      <c r="U39" s="162"/>
      <c r="V39" s="140"/>
    </row>
    <row r="40" spans="1:22" ht="30" x14ac:dyDescent="0.25">
      <c r="A40" s="221" t="s">
        <v>591</v>
      </c>
      <c r="B40" s="203" t="s">
        <v>658</v>
      </c>
      <c r="C40" s="203" t="s">
        <v>166</v>
      </c>
      <c r="D40" s="221" t="s">
        <v>166</v>
      </c>
      <c r="E40" s="180"/>
      <c r="F40" s="61"/>
      <c r="G40" s="61"/>
      <c r="H40" s="61">
        <v>5</v>
      </c>
      <c r="I40" s="61">
        <v>3</v>
      </c>
      <c r="J40" s="61">
        <v>3</v>
      </c>
      <c r="K40" s="61"/>
      <c r="L40" s="61"/>
      <c r="M40" s="61">
        <v>3</v>
      </c>
      <c r="N40" s="61">
        <v>3</v>
      </c>
      <c r="O40" s="61">
        <v>5</v>
      </c>
      <c r="P40" s="61">
        <v>5</v>
      </c>
      <c r="Q40" s="61"/>
      <c r="R40" s="61"/>
      <c r="S40" s="162"/>
      <c r="T40" s="162"/>
      <c r="U40" s="162"/>
      <c r="V40" s="140"/>
    </row>
    <row r="41" spans="1:22" ht="28.5" customHeight="1" x14ac:dyDescent="0.25">
      <c r="A41" s="221" t="s">
        <v>44</v>
      </c>
      <c r="B41" s="203" t="s">
        <v>592</v>
      </c>
      <c r="C41" s="203" t="s">
        <v>166</v>
      </c>
      <c r="D41" s="221" t="s">
        <v>166</v>
      </c>
      <c r="E41" s="180">
        <v>6</v>
      </c>
      <c r="F41" s="61">
        <v>5</v>
      </c>
      <c r="G41" s="61">
        <v>4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162"/>
      <c r="T41" s="162"/>
      <c r="U41" s="162"/>
      <c r="V41" s="140"/>
    </row>
    <row r="42" spans="1:22" ht="28.5" customHeight="1" x14ac:dyDescent="0.25">
      <c r="A42" s="221" t="s">
        <v>44</v>
      </c>
      <c r="B42" s="203" t="s">
        <v>593</v>
      </c>
      <c r="C42" s="203" t="s">
        <v>166</v>
      </c>
      <c r="D42" s="221" t="s">
        <v>166</v>
      </c>
      <c r="E42" s="180">
        <v>5</v>
      </c>
      <c r="F42" s="61">
        <v>5</v>
      </c>
      <c r="G42" s="61">
        <v>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162"/>
      <c r="T42" s="162"/>
      <c r="U42" s="162"/>
      <c r="V42" s="140"/>
    </row>
    <row r="43" spans="1:22" ht="28.5" customHeight="1" x14ac:dyDescent="0.25">
      <c r="A43" s="221" t="s">
        <v>44</v>
      </c>
      <c r="B43" s="203" t="s">
        <v>594</v>
      </c>
      <c r="C43" s="203" t="s">
        <v>166</v>
      </c>
      <c r="D43" s="221" t="s">
        <v>166</v>
      </c>
      <c r="E43" s="180">
        <v>7</v>
      </c>
      <c r="F43" s="61">
        <v>4</v>
      </c>
      <c r="G43" s="61">
        <v>4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162"/>
      <c r="T43" s="162"/>
      <c r="U43" s="162"/>
      <c r="V43" s="140"/>
    </row>
    <row r="44" spans="1:22" ht="28.5" customHeight="1" x14ac:dyDescent="0.25">
      <c r="A44" s="221" t="s">
        <v>44</v>
      </c>
      <c r="B44" s="203" t="s">
        <v>595</v>
      </c>
      <c r="C44" s="203" t="s">
        <v>166</v>
      </c>
      <c r="D44" s="221" t="s">
        <v>166</v>
      </c>
      <c r="E44" s="180">
        <v>5</v>
      </c>
      <c r="F44" s="61">
        <v>4</v>
      </c>
      <c r="G44" s="61">
        <v>4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162"/>
      <c r="T44" s="162"/>
      <c r="U44" s="162"/>
      <c r="V44" s="140"/>
    </row>
    <row r="45" spans="1:22" ht="28.5" customHeight="1" x14ac:dyDescent="0.25">
      <c r="A45" s="221" t="s">
        <v>44</v>
      </c>
      <c r="B45" s="203" t="s">
        <v>596</v>
      </c>
      <c r="C45" s="203" t="s">
        <v>166</v>
      </c>
      <c r="D45" s="221" t="s">
        <v>166</v>
      </c>
      <c r="E45" s="180">
        <v>5</v>
      </c>
      <c r="F45" s="61">
        <v>5</v>
      </c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162"/>
      <c r="T45" s="162"/>
      <c r="U45" s="162"/>
      <c r="V45" s="140"/>
    </row>
    <row r="46" spans="1:22" ht="45" x14ac:dyDescent="0.25">
      <c r="A46" s="221" t="s">
        <v>44</v>
      </c>
      <c r="B46" s="203" t="s">
        <v>597</v>
      </c>
      <c r="C46" s="203" t="s">
        <v>166</v>
      </c>
      <c r="D46" s="221" t="s">
        <v>166</v>
      </c>
      <c r="E46" s="180">
        <v>4</v>
      </c>
      <c r="F46" s="61">
        <v>3</v>
      </c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162"/>
      <c r="T46" s="162"/>
      <c r="U46" s="162"/>
      <c r="V46" s="140"/>
    </row>
    <row r="47" spans="1:22" ht="30" x14ac:dyDescent="0.25">
      <c r="A47" s="221" t="s">
        <v>598</v>
      </c>
      <c r="B47" s="203" t="s">
        <v>45</v>
      </c>
      <c r="C47" s="203" t="s">
        <v>166</v>
      </c>
      <c r="D47" s="221" t="s">
        <v>166</v>
      </c>
      <c r="E47" s="180"/>
      <c r="F47" s="61"/>
      <c r="G47" s="61"/>
      <c r="H47" s="61"/>
      <c r="I47" s="61">
        <v>9</v>
      </c>
      <c r="J47" s="61"/>
      <c r="K47" s="61"/>
      <c r="L47" s="61"/>
      <c r="M47" s="61"/>
      <c r="N47" s="61"/>
      <c r="O47" s="61"/>
      <c r="P47" s="61"/>
      <c r="Q47" s="61"/>
      <c r="R47" s="61"/>
      <c r="S47" s="162"/>
      <c r="T47" s="162"/>
      <c r="U47" s="162"/>
      <c r="V47" s="140"/>
    </row>
    <row r="48" spans="1:22" ht="30" x14ac:dyDescent="0.25">
      <c r="A48" s="221" t="s">
        <v>46</v>
      </c>
      <c r="B48" s="203" t="s">
        <v>168</v>
      </c>
      <c r="C48" s="203" t="s">
        <v>166</v>
      </c>
      <c r="D48" s="221" t="s">
        <v>166</v>
      </c>
      <c r="E48" s="180"/>
      <c r="F48" s="61"/>
      <c r="G48" s="61"/>
      <c r="H48" s="61"/>
      <c r="I48" s="61"/>
      <c r="J48" s="61"/>
      <c r="K48" s="61">
        <v>31</v>
      </c>
      <c r="L48" s="61"/>
      <c r="M48" s="61"/>
      <c r="N48" s="61"/>
      <c r="O48" s="61"/>
      <c r="P48" s="61"/>
      <c r="Q48" s="61"/>
      <c r="R48" s="61"/>
      <c r="S48" s="162"/>
      <c r="T48" s="162"/>
      <c r="U48" s="162"/>
      <c r="V48" s="140"/>
    </row>
    <row r="49" spans="1:22" ht="30" x14ac:dyDescent="0.25">
      <c r="A49" s="221" t="s">
        <v>46</v>
      </c>
      <c r="B49" s="203" t="s">
        <v>167</v>
      </c>
      <c r="C49" s="203" t="s">
        <v>166</v>
      </c>
      <c r="D49" s="221" t="s">
        <v>166</v>
      </c>
      <c r="E49" s="180"/>
      <c r="F49" s="61"/>
      <c r="G49" s="61"/>
      <c r="H49" s="61"/>
      <c r="I49" s="61"/>
      <c r="J49" s="61">
        <v>16</v>
      </c>
      <c r="K49" s="61"/>
      <c r="L49" s="61"/>
      <c r="M49" s="61"/>
      <c r="N49" s="61"/>
      <c r="O49" s="61"/>
      <c r="P49" s="61"/>
      <c r="Q49" s="61"/>
      <c r="R49" s="61"/>
      <c r="S49" s="162"/>
      <c r="T49" s="162"/>
      <c r="U49" s="162"/>
      <c r="V49" s="140"/>
    </row>
    <row r="50" spans="1:22" ht="30" x14ac:dyDescent="0.25">
      <c r="A50" s="221" t="s">
        <v>546</v>
      </c>
      <c r="B50" s="203" t="s">
        <v>599</v>
      </c>
      <c r="C50" s="203" t="s">
        <v>166</v>
      </c>
      <c r="D50" s="221" t="s">
        <v>166</v>
      </c>
      <c r="E50" s="180"/>
      <c r="F50" s="61"/>
      <c r="G50" s="61"/>
      <c r="H50" s="61"/>
      <c r="I50" s="61"/>
      <c r="J50" s="61">
        <v>14</v>
      </c>
      <c r="K50" s="61"/>
      <c r="L50" s="61"/>
      <c r="M50" s="61"/>
      <c r="N50" s="61"/>
      <c r="O50" s="61"/>
      <c r="P50" s="61"/>
      <c r="Q50" s="61"/>
      <c r="R50" s="61"/>
      <c r="S50" s="162"/>
      <c r="T50" s="162"/>
      <c r="U50" s="162"/>
      <c r="V50" s="140"/>
    </row>
    <row r="51" spans="1:22" x14ac:dyDescent="0.25">
      <c r="A51" s="221" t="s">
        <v>490</v>
      </c>
      <c r="B51" s="203" t="s">
        <v>490</v>
      </c>
      <c r="C51" s="203" t="s">
        <v>166</v>
      </c>
      <c r="D51" s="221" t="s">
        <v>166</v>
      </c>
      <c r="E51" s="180"/>
      <c r="F51" s="61"/>
      <c r="G51" s="61"/>
      <c r="H51" s="61"/>
      <c r="I51" s="61"/>
      <c r="J51" s="61">
        <v>10</v>
      </c>
      <c r="K51" s="61"/>
      <c r="L51" s="61"/>
      <c r="M51" s="61"/>
      <c r="N51" s="61"/>
      <c r="O51" s="61"/>
      <c r="P51" s="61"/>
      <c r="Q51" s="61"/>
      <c r="R51" s="61"/>
      <c r="S51" s="162"/>
      <c r="T51" s="162"/>
      <c r="U51" s="162"/>
      <c r="V51" s="140"/>
    </row>
    <row r="52" spans="1:22" ht="30" x14ac:dyDescent="0.25">
      <c r="A52" s="221" t="s">
        <v>544</v>
      </c>
      <c r="B52" s="203" t="s">
        <v>465</v>
      </c>
      <c r="C52" s="203" t="s">
        <v>174</v>
      </c>
      <c r="D52" s="221" t="s">
        <v>166</v>
      </c>
      <c r="E52" s="214" t="s">
        <v>780</v>
      </c>
      <c r="F52" s="98" t="s">
        <v>780</v>
      </c>
      <c r="G52" s="98" t="s">
        <v>780</v>
      </c>
      <c r="H52" s="98" t="s">
        <v>780</v>
      </c>
      <c r="I52" s="61">
        <v>8</v>
      </c>
      <c r="J52" s="98" t="s">
        <v>780</v>
      </c>
      <c r="K52" s="61">
        <v>8</v>
      </c>
      <c r="L52" s="61">
        <v>8</v>
      </c>
      <c r="M52" s="61">
        <v>8</v>
      </c>
      <c r="N52" s="61">
        <v>8</v>
      </c>
      <c r="O52" s="61">
        <v>8</v>
      </c>
      <c r="P52" s="61">
        <v>8</v>
      </c>
      <c r="Q52" s="61"/>
      <c r="R52" s="61"/>
      <c r="S52" s="162"/>
      <c r="T52" s="162"/>
      <c r="U52" s="162"/>
      <c r="V52" s="140"/>
    </row>
    <row r="53" spans="1:22" ht="30" x14ac:dyDescent="0.25">
      <c r="A53" s="221" t="s">
        <v>47</v>
      </c>
      <c r="B53" s="203" t="s">
        <v>47</v>
      </c>
      <c r="C53" s="203" t="s">
        <v>545</v>
      </c>
      <c r="D53" s="221" t="s">
        <v>166</v>
      </c>
      <c r="E53" s="215"/>
      <c r="F53" s="96"/>
      <c r="G53" s="96"/>
      <c r="H53" s="96"/>
      <c r="I53" s="61">
        <v>6</v>
      </c>
      <c r="J53" s="98" t="s">
        <v>780</v>
      </c>
      <c r="K53" s="61"/>
      <c r="L53" s="61"/>
      <c r="M53" s="61"/>
      <c r="N53" s="61"/>
      <c r="O53" s="61"/>
      <c r="P53" s="61"/>
      <c r="Q53" s="61"/>
      <c r="R53" s="61"/>
      <c r="S53" s="162"/>
      <c r="T53" s="162"/>
      <c r="U53" s="162"/>
      <c r="V53" s="140"/>
    </row>
    <row r="54" spans="1:22" ht="30" x14ac:dyDescent="0.25">
      <c r="A54" s="221" t="s">
        <v>48</v>
      </c>
      <c r="B54" s="203" t="s">
        <v>48</v>
      </c>
      <c r="C54" s="203" t="s">
        <v>317</v>
      </c>
      <c r="D54" s="221" t="s">
        <v>166</v>
      </c>
      <c r="E54" s="215"/>
      <c r="F54" s="96"/>
      <c r="G54" s="96"/>
      <c r="H54" s="96"/>
      <c r="I54" s="61"/>
      <c r="J54" s="96"/>
      <c r="K54" s="61">
        <v>6</v>
      </c>
      <c r="L54" s="61">
        <v>6</v>
      </c>
      <c r="M54" s="61">
        <v>3</v>
      </c>
      <c r="N54" s="61">
        <v>3</v>
      </c>
      <c r="O54" s="61">
        <v>3</v>
      </c>
      <c r="P54" s="61"/>
      <c r="Q54" s="61"/>
      <c r="R54" s="61"/>
      <c r="S54" s="162"/>
      <c r="T54" s="162"/>
      <c r="U54" s="162"/>
      <c r="V54" s="140"/>
    </row>
    <row r="55" spans="1:22" ht="17.25" customHeight="1" x14ac:dyDescent="0.25">
      <c r="A55" s="221" t="s">
        <v>600</v>
      </c>
      <c r="B55" s="203" t="s">
        <v>601</v>
      </c>
      <c r="C55" s="203" t="s">
        <v>166</v>
      </c>
      <c r="D55" s="221" t="s">
        <v>166</v>
      </c>
      <c r="E55" s="215"/>
      <c r="F55" s="96"/>
      <c r="G55" s="96"/>
      <c r="H55" s="96"/>
      <c r="I55" s="61"/>
      <c r="J55" s="96"/>
      <c r="K55" s="61">
        <v>6</v>
      </c>
      <c r="L55" s="61"/>
      <c r="M55" s="61"/>
      <c r="N55" s="61">
        <v>6</v>
      </c>
      <c r="O55" s="61"/>
      <c r="P55" s="61"/>
      <c r="Q55" s="61"/>
      <c r="R55" s="61"/>
      <c r="S55" s="162"/>
      <c r="T55" s="162"/>
      <c r="U55" s="162"/>
      <c r="V55" s="140"/>
    </row>
    <row r="56" spans="1:22" ht="30" x14ac:dyDescent="0.25">
      <c r="A56" s="221" t="s">
        <v>602</v>
      </c>
      <c r="B56" s="203" t="s">
        <v>30</v>
      </c>
      <c r="C56" s="203" t="s">
        <v>176</v>
      </c>
      <c r="D56" s="221" t="s">
        <v>166</v>
      </c>
      <c r="E56" s="214" t="s">
        <v>780</v>
      </c>
      <c r="F56" s="96"/>
      <c r="G56" s="96"/>
      <c r="H56" s="98" t="s">
        <v>780</v>
      </c>
      <c r="I56" s="61"/>
      <c r="J56" s="98" t="s">
        <v>780</v>
      </c>
      <c r="K56" s="61"/>
      <c r="L56" s="61"/>
      <c r="M56" s="61"/>
      <c r="N56" s="61">
        <v>4</v>
      </c>
      <c r="O56" s="61"/>
      <c r="P56" s="61"/>
      <c r="Q56" s="61"/>
      <c r="R56" s="61"/>
      <c r="S56" s="162"/>
      <c r="T56" s="162"/>
      <c r="U56" s="162"/>
      <c r="V56" s="140"/>
    </row>
    <row r="57" spans="1:22" x14ac:dyDescent="0.25">
      <c r="A57" s="221" t="s">
        <v>549</v>
      </c>
      <c r="B57" s="203" t="s">
        <v>550</v>
      </c>
      <c r="C57" s="203" t="s">
        <v>176</v>
      </c>
      <c r="D57" s="221" t="s">
        <v>166</v>
      </c>
      <c r="E57" s="214" t="s">
        <v>780</v>
      </c>
      <c r="F57" s="98" t="s">
        <v>780</v>
      </c>
      <c r="G57" s="96"/>
      <c r="H57" s="96"/>
      <c r="I57" s="96"/>
      <c r="J57" s="96"/>
      <c r="K57" s="98" t="s">
        <v>780</v>
      </c>
      <c r="L57" s="61"/>
      <c r="M57" s="61">
        <v>7</v>
      </c>
      <c r="N57" s="61">
        <v>8</v>
      </c>
      <c r="O57" s="61">
        <v>7</v>
      </c>
      <c r="P57" s="61">
        <v>7</v>
      </c>
      <c r="Q57" s="61">
        <v>7</v>
      </c>
      <c r="R57" s="61">
        <v>7</v>
      </c>
      <c r="S57" s="162"/>
      <c r="T57" s="162"/>
      <c r="U57" s="162"/>
      <c r="V57" s="140"/>
    </row>
    <row r="58" spans="1:22" x14ac:dyDescent="0.25">
      <c r="A58" s="221" t="s">
        <v>456</v>
      </c>
      <c r="B58" s="203" t="s">
        <v>456</v>
      </c>
      <c r="C58" s="203" t="s">
        <v>166</v>
      </c>
      <c r="D58" s="221" t="s">
        <v>166</v>
      </c>
      <c r="E58" s="215"/>
      <c r="F58" s="98" t="s">
        <v>780</v>
      </c>
      <c r="G58" s="98" t="s">
        <v>780</v>
      </c>
      <c r="H58" s="98" t="s">
        <v>780</v>
      </c>
      <c r="I58" s="98" t="s">
        <v>780</v>
      </c>
      <c r="J58" s="96"/>
      <c r="K58" s="98" t="s">
        <v>780</v>
      </c>
      <c r="L58" s="61">
        <v>4</v>
      </c>
      <c r="M58" s="61">
        <v>4</v>
      </c>
      <c r="N58" s="61">
        <v>4</v>
      </c>
      <c r="O58" s="61">
        <v>4</v>
      </c>
      <c r="P58" s="61">
        <v>4</v>
      </c>
      <c r="Q58" s="61">
        <v>4</v>
      </c>
      <c r="R58" s="61">
        <v>4</v>
      </c>
      <c r="S58" s="162"/>
      <c r="T58" s="162"/>
      <c r="U58" s="162"/>
      <c r="V58" s="140"/>
    </row>
    <row r="59" spans="1:22" ht="30" x14ac:dyDescent="0.25">
      <c r="A59" s="221" t="s">
        <v>547</v>
      </c>
      <c r="B59" s="203" t="s">
        <v>548</v>
      </c>
      <c r="C59" s="203" t="s">
        <v>174</v>
      </c>
      <c r="D59" s="221" t="s">
        <v>166</v>
      </c>
      <c r="E59" s="214" t="s">
        <v>780</v>
      </c>
      <c r="F59" s="98" t="s">
        <v>780</v>
      </c>
      <c r="G59" s="98" t="s">
        <v>780</v>
      </c>
      <c r="H59" s="98" t="s">
        <v>780</v>
      </c>
      <c r="I59" s="98" t="s">
        <v>780</v>
      </c>
      <c r="J59" s="98" t="s">
        <v>780</v>
      </c>
      <c r="K59" s="98" t="s">
        <v>780</v>
      </c>
      <c r="L59" s="61">
        <v>15</v>
      </c>
      <c r="M59" s="61">
        <v>21</v>
      </c>
      <c r="N59" s="98" t="s">
        <v>780</v>
      </c>
      <c r="O59" s="61"/>
      <c r="P59" s="61"/>
      <c r="Q59" s="61"/>
      <c r="R59" s="61"/>
      <c r="S59" s="162"/>
      <c r="T59" s="162"/>
      <c r="U59" s="162"/>
      <c r="V59" s="140"/>
    </row>
    <row r="60" spans="1:22" x14ac:dyDescent="0.25">
      <c r="A60" s="221" t="s">
        <v>329</v>
      </c>
      <c r="B60" s="203" t="s">
        <v>553</v>
      </c>
      <c r="C60" s="203" t="s">
        <v>174</v>
      </c>
      <c r="D60" s="221" t="s">
        <v>166</v>
      </c>
      <c r="E60" s="214" t="s">
        <v>780</v>
      </c>
      <c r="F60" s="98" t="s">
        <v>780</v>
      </c>
      <c r="G60" s="98" t="s">
        <v>780</v>
      </c>
      <c r="H60" s="98" t="s">
        <v>780</v>
      </c>
      <c r="I60" s="98" t="s">
        <v>780</v>
      </c>
      <c r="J60" s="98" t="s">
        <v>780</v>
      </c>
      <c r="K60" s="98" t="s">
        <v>780</v>
      </c>
      <c r="L60" s="61">
        <v>16</v>
      </c>
      <c r="M60" s="61"/>
      <c r="N60" s="61">
        <v>16</v>
      </c>
      <c r="O60" s="61">
        <v>16</v>
      </c>
      <c r="P60" s="61"/>
      <c r="Q60" s="61"/>
      <c r="R60" s="61"/>
      <c r="S60" s="162"/>
      <c r="T60" s="162"/>
      <c r="U60" s="162"/>
      <c r="V60" s="140"/>
    </row>
    <row r="61" spans="1:22" ht="35.25" customHeight="1" x14ac:dyDescent="0.25">
      <c r="A61" s="221" t="s">
        <v>49</v>
      </c>
      <c r="B61" s="203" t="s">
        <v>551</v>
      </c>
      <c r="C61" s="203" t="s">
        <v>166</v>
      </c>
      <c r="D61" s="221" t="s">
        <v>166</v>
      </c>
      <c r="E61" s="180"/>
      <c r="F61" s="61"/>
      <c r="G61" s="98" t="s">
        <v>780</v>
      </c>
      <c r="H61" s="61"/>
      <c r="I61" s="61"/>
      <c r="J61" s="61"/>
      <c r="K61" s="61"/>
      <c r="L61" s="61"/>
      <c r="M61" s="61">
        <v>10</v>
      </c>
      <c r="N61" s="61"/>
      <c r="O61" s="61"/>
      <c r="P61" s="61"/>
      <c r="Q61" s="61"/>
      <c r="R61" s="61"/>
      <c r="S61" s="162"/>
      <c r="T61" s="162"/>
      <c r="U61" s="162"/>
      <c r="V61" s="140"/>
    </row>
    <row r="62" spans="1:22" ht="30" x14ac:dyDescent="0.25">
      <c r="A62" s="221" t="s">
        <v>52</v>
      </c>
      <c r="B62" s="203" t="s">
        <v>542</v>
      </c>
      <c r="C62" s="203" t="s">
        <v>316</v>
      </c>
      <c r="D62" s="221" t="s">
        <v>166</v>
      </c>
      <c r="E62" s="180">
        <v>2</v>
      </c>
      <c r="F62" s="61">
        <v>7</v>
      </c>
      <c r="G62" s="61">
        <v>7</v>
      </c>
      <c r="H62" s="61">
        <v>7</v>
      </c>
      <c r="I62" s="61">
        <v>7</v>
      </c>
      <c r="J62" s="61">
        <v>7</v>
      </c>
      <c r="K62" s="61">
        <v>7</v>
      </c>
      <c r="L62" s="61">
        <v>6</v>
      </c>
      <c r="M62" s="61">
        <v>6</v>
      </c>
      <c r="N62" s="61">
        <v>6</v>
      </c>
      <c r="O62" s="61">
        <v>6</v>
      </c>
      <c r="P62" s="61">
        <v>6</v>
      </c>
      <c r="Q62" s="61">
        <v>6</v>
      </c>
      <c r="R62" s="61">
        <v>6</v>
      </c>
      <c r="S62" s="162"/>
      <c r="T62" s="162"/>
      <c r="U62" s="162"/>
      <c r="V62" s="140"/>
    </row>
    <row r="63" spans="1:22" x14ac:dyDescent="0.25">
      <c r="A63" s="221" t="s">
        <v>50</v>
      </c>
      <c r="B63" s="203" t="s">
        <v>552</v>
      </c>
      <c r="C63" s="203" t="s">
        <v>176</v>
      </c>
      <c r="D63" s="221" t="s">
        <v>166</v>
      </c>
      <c r="E63" s="180"/>
      <c r="F63" s="61"/>
      <c r="G63" s="61"/>
      <c r="H63" s="61"/>
      <c r="I63" s="61"/>
      <c r="J63" s="61"/>
      <c r="K63" s="61"/>
      <c r="L63" s="61"/>
      <c r="M63" s="61">
        <v>4</v>
      </c>
      <c r="N63" s="61"/>
      <c r="O63" s="61"/>
      <c r="P63" s="61"/>
      <c r="Q63" s="61"/>
      <c r="R63" s="61"/>
      <c r="S63" s="162"/>
      <c r="T63" s="162"/>
      <c r="U63" s="162"/>
      <c r="V63" s="140"/>
    </row>
    <row r="64" spans="1:22" ht="30" x14ac:dyDescent="0.25">
      <c r="A64" s="221" t="s">
        <v>73</v>
      </c>
      <c r="B64" s="203" t="s">
        <v>555</v>
      </c>
      <c r="C64" s="203" t="s">
        <v>174</v>
      </c>
      <c r="D64" s="221" t="s">
        <v>166</v>
      </c>
      <c r="E64" s="199"/>
      <c r="F64" s="112"/>
      <c r="G64" s="98" t="s">
        <v>780</v>
      </c>
      <c r="H64" s="98" t="s">
        <v>780</v>
      </c>
      <c r="I64" s="98" t="s">
        <v>780</v>
      </c>
      <c r="J64" s="98" t="s">
        <v>780</v>
      </c>
      <c r="K64" s="98" t="s">
        <v>780</v>
      </c>
      <c r="L64" s="25"/>
      <c r="M64" s="61">
        <v>12</v>
      </c>
      <c r="N64" s="25"/>
      <c r="O64" s="25"/>
      <c r="P64" s="25"/>
      <c r="Q64" s="25"/>
      <c r="R64" s="25"/>
      <c r="S64" s="162"/>
      <c r="T64" s="162"/>
      <c r="U64" s="162"/>
      <c r="V64" s="140"/>
    </row>
    <row r="65" spans="1:22" x14ac:dyDescent="0.25">
      <c r="A65" s="17" t="s">
        <v>491</v>
      </c>
      <c r="B65" s="203" t="s">
        <v>212</v>
      </c>
      <c r="C65" s="203" t="s">
        <v>174</v>
      </c>
      <c r="D65" s="221" t="s">
        <v>166</v>
      </c>
      <c r="E65" s="118"/>
      <c r="F65" s="25"/>
      <c r="G65" s="25"/>
      <c r="H65" s="25"/>
      <c r="I65" s="25"/>
      <c r="J65" s="25"/>
      <c r="K65" s="25"/>
      <c r="L65" s="25"/>
      <c r="M65" s="61">
        <v>5</v>
      </c>
      <c r="N65" s="61">
        <v>6</v>
      </c>
      <c r="O65" s="25"/>
      <c r="P65" s="25"/>
      <c r="Q65" s="25"/>
      <c r="R65" s="25"/>
      <c r="S65" s="162"/>
      <c r="T65" s="162"/>
      <c r="U65" s="162"/>
      <c r="V65" s="140"/>
    </row>
    <row r="66" spans="1:22" x14ac:dyDescent="0.25">
      <c r="A66" s="221" t="s">
        <v>51</v>
      </c>
      <c r="B66" s="203" t="s">
        <v>554</v>
      </c>
      <c r="C66" s="203" t="s">
        <v>166</v>
      </c>
      <c r="D66" s="221" t="s">
        <v>166</v>
      </c>
      <c r="E66" s="216"/>
      <c r="F66" s="24"/>
      <c r="G66" s="24"/>
      <c r="H66" s="24"/>
      <c r="I66" s="24"/>
      <c r="J66" s="24"/>
      <c r="K66" s="24"/>
      <c r="L66" s="24"/>
      <c r="M66" s="24"/>
      <c r="N66" s="61">
        <v>31</v>
      </c>
      <c r="O66" s="61"/>
      <c r="P66" s="16"/>
      <c r="Q66" s="16"/>
      <c r="R66" s="16"/>
      <c r="S66" s="162"/>
      <c r="T66" s="162"/>
      <c r="U66" s="162"/>
      <c r="V66" s="140"/>
    </row>
    <row r="67" spans="1:22" x14ac:dyDescent="0.25">
      <c r="A67" s="221" t="s">
        <v>603</v>
      </c>
      <c r="B67" s="203" t="s">
        <v>604</v>
      </c>
      <c r="C67" s="203" t="s">
        <v>166</v>
      </c>
      <c r="D67" s="221" t="s">
        <v>166</v>
      </c>
      <c r="E67" s="216"/>
      <c r="F67" s="24"/>
      <c r="G67" s="24"/>
      <c r="H67" s="24"/>
      <c r="I67" s="24"/>
      <c r="J67" s="24"/>
      <c r="K67" s="24"/>
      <c r="L67" s="24"/>
      <c r="M67" s="24"/>
      <c r="N67" s="61"/>
      <c r="O67" s="61"/>
      <c r="P67" s="16">
        <v>6</v>
      </c>
      <c r="Q67" s="16">
        <v>6</v>
      </c>
      <c r="R67" s="16">
        <v>6</v>
      </c>
      <c r="S67" s="162"/>
      <c r="T67" s="162"/>
      <c r="U67" s="162"/>
      <c r="V67" s="140"/>
    </row>
    <row r="68" spans="1:22" ht="30" x14ac:dyDescent="0.25">
      <c r="A68" s="221" t="s">
        <v>603</v>
      </c>
      <c r="B68" s="203" t="s">
        <v>492</v>
      </c>
      <c r="C68" s="203" t="s">
        <v>174</v>
      </c>
      <c r="D68" s="221" t="s">
        <v>166</v>
      </c>
      <c r="E68" s="216"/>
      <c r="F68" s="24"/>
      <c r="G68" s="24"/>
      <c r="H68" s="24"/>
      <c r="I68" s="24"/>
      <c r="J68" s="24"/>
      <c r="K68" s="24"/>
      <c r="L68" s="24"/>
      <c r="M68" s="24"/>
      <c r="N68" s="61"/>
      <c r="O68" s="61"/>
      <c r="P68" s="61">
        <v>10</v>
      </c>
      <c r="Q68" s="61">
        <v>10</v>
      </c>
      <c r="R68" s="61">
        <v>10</v>
      </c>
      <c r="S68" s="163"/>
      <c r="T68" s="163"/>
      <c r="U68" s="163"/>
      <c r="V68" s="141"/>
    </row>
    <row r="69" spans="1:22" x14ac:dyDescent="0.25">
      <c r="A69" s="221" t="s">
        <v>146</v>
      </c>
      <c r="B69" s="203" t="s">
        <v>146</v>
      </c>
      <c r="C69" s="203" t="s">
        <v>321</v>
      </c>
      <c r="D69" s="221" t="s">
        <v>166</v>
      </c>
      <c r="E69" s="216"/>
      <c r="F69" s="24"/>
      <c r="G69" s="24"/>
      <c r="H69" s="24"/>
      <c r="I69" s="24"/>
      <c r="J69" s="24"/>
      <c r="K69" s="24"/>
      <c r="L69" s="24"/>
      <c r="M69" s="24"/>
      <c r="N69" s="61"/>
      <c r="O69" s="61"/>
      <c r="P69" s="61">
        <v>2</v>
      </c>
      <c r="Q69" s="61">
        <v>2</v>
      </c>
      <c r="R69" s="61">
        <v>2</v>
      </c>
      <c r="S69" s="163"/>
      <c r="T69" s="163"/>
      <c r="U69" s="163"/>
      <c r="V69" s="141"/>
    </row>
    <row r="70" spans="1:22" ht="30" x14ac:dyDescent="0.25">
      <c r="A70" s="221" t="s">
        <v>147</v>
      </c>
      <c r="B70" s="203" t="s">
        <v>147</v>
      </c>
      <c r="C70" s="203" t="s">
        <v>166</v>
      </c>
      <c r="D70" s="221" t="s">
        <v>166</v>
      </c>
      <c r="E70" s="216"/>
      <c r="F70" s="24"/>
      <c r="G70" s="24"/>
      <c r="H70" s="24"/>
      <c r="I70" s="24"/>
      <c r="J70" s="24"/>
      <c r="K70" s="24"/>
      <c r="L70" s="24"/>
      <c r="M70" s="24"/>
      <c r="N70" s="61"/>
      <c r="O70" s="61"/>
      <c r="P70" s="61">
        <v>11</v>
      </c>
      <c r="Q70" s="61">
        <v>11</v>
      </c>
      <c r="R70" s="61">
        <v>11</v>
      </c>
      <c r="S70" s="163"/>
      <c r="T70" s="163"/>
      <c r="U70" s="163"/>
      <c r="V70" s="141"/>
    </row>
    <row r="71" spans="1:22" x14ac:dyDescent="0.25">
      <c r="A71" s="221" t="s">
        <v>493</v>
      </c>
      <c r="B71" s="203" t="s">
        <v>605</v>
      </c>
      <c r="C71" s="203" t="s">
        <v>166</v>
      </c>
      <c r="D71" s="221" t="s">
        <v>166</v>
      </c>
      <c r="E71" s="216"/>
      <c r="F71" s="24"/>
      <c r="G71" s="24"/>
      <c r="H71" s="24"/>
      <c r="I71" s="24"/>
      <c r="J71" s="24"/>
      <c r="K71" s="24"/>
      <c r="L71" s="24"/>
      <c r="M71" s="24"/>
      <c r="N71" s="61"/>
      <c r="O71" s="61"/>
      <c r="P71" s="61">
        <v>12</v>
      </c>
      <c r="Q71" s="61">
        <v>12</v>
      </c>
      <c r="R71" s="61">
        <v>12</v>
      </c>
      <c r="S71" s="163"/>
      <c r="T71" s="163"/>
      <c r="U71" s="163"/>
      <c r="V71" s="141"/>
    </row>
    <row r="72" spans="1:22" x14ac:dyDescent="0.25">
      <c r="A72" s="221" t="s">
        <v>320</v>
      </c>
      <c r="B72" s="203" t="s">
        <v>513</v>
      </c>
      <c r="C72" s="203" t="s">
        <v>174</v>
      </c>
      <c r="D72" s="221" t="s">
        <v>166</v>
      </c>
      <c r="E72" s="216"/>
      <c r="F72" s="24"/>
      <c r="G72" s="24"/>
      <c r="H72" s="24"/>
      <c r="I72" s="24"/>
      <c r="J72" s="24"/>
      <c r="K72" s="24"/>
      <c r="L72" s="24"/>
      <c r="M72" s="24"/>
      <c r="N72" s="61"/>
      <c r="O72" s="61"/>
      <c r="P72" s="61">
        <v>6</v>
      </c>
      <c r="Q72" s="61">
        <v>6</v>
      </c>
      <c r="R72" s="61">
        <v>6</v>
      </c>
      <c r="S72" s="163"/>
      <c r="T72" s="163"/>
      <c r="U72" s="163"/>
      <c r="V72" s="141"/>
    </row>
    <row r="73" spans="1:22" ht="15.75" thickBot="1" x14ac:dyDescent="0.3">
      <c r="A73" s="306" t="s">
        <v>148</v>
      </c>
      <c r="B73" s="258" t="s">
        <v>315</v>
      </c>
      <c r="C73" s="258" t="s">
        <v>174</v>
      </c>
      <c r="D73" s="306" t="s">
        <v>166</v>
      </c>
      <c r="E73" s="358"/>
      <c r="F73" s="359"/>
      <c r="G73" s="359"/>
      <c r="H73" s="359"/>
      <c r="I73" s="359"/>
      <c r="J73" s="359"/>
      <c r="K73" s="359"/>
      <c r="L73" s="359"/>
      <c r="M73" s="359"/>
      <c r="N73" s="115"/>
      <c r="O73" s="115">
        <v>15</v>
      </c>
      <c r="P73" s="115"/>
      <c r="Q73" s="115"/>
      <c r="R73" s="115"/>
      <c r="S73" s="360"/>
      <c r="T73" s="360"/>
      <c r="U73" s="360"/>
      <c r="V73" s="361"/>
    </row>
    <row r="74" spans="1:22" ht="14.25" customHeight="1" thickBot="1" x14ac:dyDescent="0.3">
      <c r="A74" s="362" t="s">
        <v>26</v>
      </c>
      <c r="B74" s="363"/>
      <c r="C74" s="363"/>
      <c r="D74" s="364"/>
      <c r="E74" s="198">
        <f t="shared" ref="E74:R74" si="0">SUM(E5:E73)</f>
        <v>88</v>
      </c>
      <c r="F74" s="197">
        <f>SUM(F5:F73)</f>
        <v>118</v>
      </c>
      <c r="G74" s="198">
        <f t="shared" si="0"/>
        <v>84</v>
      </c>
      <c r="H74" s="197">
        <f t="shared" si="0"/>
        <v>50</v>
      </c>
      <c r="I74" s="198">
        <f t="shared" si="0"/>
        <v>103</v>
      </c>
      <c r="J74" s="197">
        <f t="shared" si="0"/>
        <v>101</v>
      </c>
      <c r="K74" s="198">
        <f t="shared" si="0"/>
        <v>101</v>
      </c>
      <c r="L74" s="197">
        <f t="shared" si="0"/>
        <v>91</v>
      </c>
      <c r="M74" s="198">
        <f t="shared" si="0"/>
        <v>140</v>
      </c>
      <c r="N74" s="197">
        <f t="shared" si="0"/>
        <v>145</v>
      </c>
      <c r="O74" s="198">
        <f t="shared" si="0"/>
        <v>122</v>
      </c>
      <c r="P74" s="197">
        <f t="shared" si="0"/>
        <v>135</v>
      </c>
      <c r="Q74" s="198">
        <f t="shared" si="0"/>
        <v>100</v>
      </c>
      <c r="R74" s="197">
        <f t="shared" si="0"/>
        <v>101</v>
      </c>
      <c r="S74" s="365"/>
      <c r="T74" s="365"/>
      <c r="U74" s="365"/>
      <c r="V74" s="365"/>
    </row>
    <row r="78" spans="1:22" x14ac:dyDescent="0.25">
      <c r="A78" t="s">
        <v>835</v>
      </c>
    </row>
    <row r="79" spans="1:22" x14ac:dyDescent="0.25">
      <c r="A79"/>
    </row>
  </sheetData>
  <pageMargins left="0.70866141732283472" right="0.70866141732283472" top="1.3385826771653544" bottom="0.74803149606299213" header="0.31496062992125984" footer="0.31496062992125984"/>
  <pageSetup orientation="portrait" r:id="rId1"/>
  <headerFooter>
    <oddHeader>&amp;LÉtude longitudinale du développement des enfants du Québec, 1ʳᵉ édition (ELDEQ 1)
-Pour consultation seulement-
E1 à E26 - nombre de questions par section par questionnaire</oddHeader>
    <oddFooter xml:space="preserve">&amp;LVersion du 23-02-2024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72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79" sqref="B79"/>
    </sheetView>
  </sheetViews>
  <sheetFormatPr baseColWidth="10" defaultRowHeight="15" x14ac:dyDescent="0.25"/>
  <cols>
    <col min="1" max="1" width="29.140625" customWidth="1"/>
    <col min="2" max="2" width="36.140625" style="21" bestFit="1" customWidth="1"/>
    <col min="3" max="3" width="25.28515625" style="21" bestFit="1" customWidth="1"/>
    <col min="4" max="12" width="8.28515625" customWidth="1"/>
    <col min="13" max="14" width="9.42578125" customWidth="1"/>
    <col min="15" max="19" width="9.42578125" bestFit="1" customWidth="1"/>
    <col min="20" max="20" width="9.42578125" customWidth="1"/>
    <col min="21" max="21" width="9.42578125" bestFit="1" customWidth="1"/>
  </cols>
  <sheetData>
    <row r="1" spans="1:21" ht="18.75" x14ac:dyDescent="0.3">
      <c r="A1" s="409" t="s">
        <v>837</v>
      </c>
    </row>
    <row r="2" spans="1:21" ht="19.5" thickBot="1" x14ac:dyDescent="0.35">
      <c r="A2" s="409" t="s">
        <v>834</v>
      </c>
    </row>
    <row r="3" spans="1:21" ht="21.75" thickBot="1" x14ac:dyDescent="0.3">
      <c r="A3" s="74" t="s">
        <v>53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76"/>
      <c r="T3" s="76"/>
      <c r="U3" s="76"/>
    </row>
    <row r="4" spans="1:21" ht="30.75" thickBot="1" x14ac:dyDescent="0.3">
      <c r="A4" s="58" t="s">
        <v>11</v>
      </c>
      <c r="B4" s="165" t="s">
        <v>209</v>
      </c>
      <c r="C4" s="165" t="s">
        <v>173</v>
      </c>
      <c r="D4" s="208" t="s">
        <v>139</v>
      </c>
      <c r="E4" s="124" t="s">
        <v>140</v>
      </c>
      <c r="F4" s="124" t="s">
        <v>141</v>
      </c>
      <c r="G4" s="124" t="s">
        <v>142</v>
      </c>
      <c r="H4" s="124" t="s">
        <v>441</v>
      </c>
      <c r="I4" s="124" t="s">
        <v>442</v>
      </c>
      <c r="J4" s="124" t="s">
        <v>443</v>
      </c>
      <c r="K4" s="124" t="s">
        <v>444</v>
      </c>
      <c r="L4" s="124" t="s">
        <v>445</v>
      </c>
      <c r="M4" s="124" t="s">
        <v>446</v>
      </c>
      <c r="N4" s="124" t="s">
        <v>448</v>
      </c>
      <c r="O4" s="124" t="s">
        <v>449</v>
      </c>
      <c r="P4" s="124" t="s">
        <v>143</v>
      </c>
      <c r="Q4" s="124" t="s">
        <v>144</v>
      </c>
      <c r="R4" s="124" t="s">
        <v>149</v>
      </c>
      <c r="S4" s="232" t="s">
        <v>782</v>
      </c>
      <c r="T4" s="59" t="s">
        <v>783</v>
      </c>
      <c r="U4" s="176" t="s">
        <v>791</v>
      </c>
    </row>
    <row r="5" spans="1:21" ht="15" customHeight="1" x14ac:dyDescent="0.25">
      <c r="A5" s="167" t="s">
        <v>459</v>
      </c>
      <c r="B5" s="167" t="s">
        <v>459</v>
      </c>
      <c r="C5" s="223" t="s">
        <v>324</v>
      </c>
      <c r="D5" s="173">
        <v>1</v>
      </c>
      <c r="E5" s="34">
        <v>1</v>
      </c>
      <c r="F5" s="34">
        <v>1</v>
      </c>
      <c r="G5" s="34">
        <v>1</v>
      </c>
      <c r="H5" s="34">
        <v>1</v>
      </c>
      <c r="I5" s="34">
        <v>1</v>
      </c>
      <c r="J5" s="34">
        <v>1</v>
      </c>
      <c r="K5" s="128"/>
      <c r="L5" s="128"/>
      <c r="M5" s="34">
        <v>1</v>
      </c>
      <c r="N5" s="128"/>
      <c r="O5" s="34">
        <v>1</v>
      </c>
      <c r="P5" s="128"/>
      <c r="Q5" s="128"/>
      <c r="R5" s="128"/>
      <c r="S5" s="262"/>
      <c r="T5" s="255"/>
      <c r="U5" s="263"/>
    </row>
    <row r="6" spans="1:21" ht="15" customHeight="1" x14ac:dyDescent="0.25">
      <c r="A6" s="168" t="s">
        <v>494</v>
      </c>
      <c r="B6" s="168" t="s">
        <v>494</v>
      </c>
      <c r="C6" s="203" t="s">
        <v>174</v>
      </c>
      <c r="D6" s="174">
        <v>11</v>
      </c>
      <c r="E6" s="61">
        <v>11</v>
      </c>
      <c r="F6" s="61"/>
      <c r="G6" s="61"/>
      <c r="H6" s="61"/>
      <c r="I6" s="61"/>
      <c r="J6" s="61"/>
      <c r="K6" s="91"/>
      <c r="L6" s="91"/>
      <c r="M6" s="61"/>
      <c r="N6" s="91"/>
      <c r="O6" s="61"/>
      <c r="P6" s="91"/>
      <c r="Q6" s="91"/>
      <c r="R6" s="91"/>
      <c r="S6" s="250"/>
      <c r="T6" s="91"/>
      <c r="U6" s="253"/>
    </row>
    <row r="7" spans="1:21" x14ac:dyDescent="0.25">
      <c r="A7" s="168" t="s">
        <v>564</v>
      </c>
      <c r="B7" s="203" t="s">
        <v>566</v>
      </c>
      <c r="C7" s="203" t="s">
        <v>324</v>
      </c>
      <c r="D7" s="174"/>
      <c r="E7" s="61"/>
      <c r="F7" s="61"/>
      <c r="G7" s="61">
        <v>5</v>
      </c>
      <c r="H7" s="61">
        <v>5</v>
      </c>
      <c r="I7" s="61">
        <v>7</v>
      </c>
      <c r="J7" s="61">
        <v>7</v>
      </c>
      <c r="K7" s="91"/>
      <c r="L7" s="91"/>
      <c r="M7" s="61">
        <v>4</v>
      </c>
      <c r="N7" s="91"/>
      <c r="O7" s="61"/>
      <c r="P7" s="91"/>
      <c r="Q7" s="91"/>
      <c r="R7" s="91"/>
      <c r="S7" s="250"/>
      <c r="T7" s="91"/>
      <c r="U7" s="253"/>
    </row>
    <row r="8" spans="1:21" x14ac:dyDescent="0.25">
      <c r="A8" s="168" t="s">
        <v>564</v>
      </c>
      <c r="B8" s="203" t="s">
        <v>567</v>
      </c>
      <c r="C8" s="203" t="s">
        <v>324</v>
      </c>
      <c r="D8" s="174"/>
      <c r="E8" s="61"/>
      <c r="F8" s="61"/>
      <c r="G8" s="61">
        <v>5</v>
      </c>
      <c r="H8" s="61">
        <v>5</v>
      </c>
      <c r="I8" s="61">
        <v>9</v>
      </c>
      <c r="J8" s="61">
        <v>10</v>
      </c>
      <c r="K8" s="91"/>
      <c r="L8" s="91"/>
      <c r="M8" s="61">
        <v>6</v>
      </c>
      <c r="N8" s="91"/>
      <c r="O8" s="61"/>
      <c r="P8" s="91"/>
      <c r="Q8" s="91"/>
      <c r="R8" s="91"/>
      <c r="S8" s="250"/>
      <c r="T8" s="91"/>
      <c r="U8" s="253"/>
    </row>
    <row r="9" spans="1:21" x14ac:dyDescent="0.25">
      <c r="A9" s="168" t="s">
        <v>564</v>
      </c>
      <c r="B9" s="203" t="s">
        <v>568</v>
      </c>
      <c r="C9" s="203" t="s">
        <v>324</v>
      </c>
      <c r="D9" s="174"/>
      <c r="E9" s="61"/>
      <c r="F9" s="61"/>
      <c r="G9" s="61">
        <v>5</v>
      </c>
      <c r="H9" s="61">
        <v>5</v>
      </c>
      <c r="I9" s="61">
        <v>5</v>
      </c>
      <c r="J9" s="61">
        <v>7</v>
      </c>
      <c r="K9" s="91"/>
      <c r="L9" s="91"/>
      <c r="M9" s="61">
        <v>4</v>
      </c>
      <c r="N9" s="91"/>
      <c r="O9" s="61"/>
      <c r="P9" s="91"/>
      <c r="Q9" s="91"/>
      <c r="R9" s="91"/>
      <c r="S9" s="250"/>
      <c r="T9" s="91"/>
      <c r="U9" s="253"/>
    </row>
    <row r="10" spans="1:21" x14ac:dyDescent="0.25">
      <c r="A10" s="168" t="s">
        <v>564</v>
      </c>
      <c r="B10" s="203" t="s">
        <v>569</v>
      </c>
      <c r="C10" s="203" t="s">
        <v>324</v>
      </c>
      <c r="D10" s="174"/>
      <c r="E10" s="61"/>
      <c r="F10" s="61"/>
      <c r="G10" s="61"/>
      <c r="H10" s="61"/>
      <c r="I10" s="61">
        <v>4</v>
      </c>
      <c r="J10" s="61">
        <v>5</v>
      </c>
      <c r="K10" s="91"/>
      <c r="L10" s="91"/>
      <c r="M10" s="61">
        <v>4</v>
      </c>
      <c r="N10" s="91"/>
      <c r="O10" s="61"/>
      <c r="P10" s="91"/>
      <c r="Q10" s="91"/>
      <c r="R10" s="91"/>
      <c r="S10" s="250"/>
      <c r="T10" s="91"/>
      <c r="U10" s="253"/>
    </row>
    <row r="11" spans="1:21" x14ac:dyDescent="0.25">
      <c r="A11" s="168" t="s">
        <v>564</v>
      </c>
      <c r="B11" s="203" t="s">
        <v>607</v>
      </c>
      <c r="C11" s="203" t="s">
        <v>324</v>
      </c>
      <c r="D11" s="174"/>
      <c r="E11" s="61"/>
      <c r="F11" s="61"/>
      <c r="G11" s="61">
        <v>3</v>
      </c>
      <c r="H11" s="61">
        <v>3</v>
      </c>
      <c r="I11" s="61">
        <v>3</v>
      </c>
      <c r="J11" s="61">
        <v>4</v>
      </c>
      <c r="K11" s="91"/>
      <c r="L11" s="91"/>
      <c r="M11" s="61">
        <v>5</v>
      </c>
      <c r="N11" s="91"/>
      <c r="O11" s="61"/>
      <c r="P11" s="91"/>
      <c r="Q11" s="91"/>
      <c r="R11" s="91"/>
      <c r="S11" s="250"/>
      <c r="T11" s="91"/>
      <c r="U11" s="253"/>
    </row>
    <row r="12" spans="1:21" x14ac:dyDescent="0.25">
      <c r="A12" s="203" t="s">
        <v>606</v>
      </c>
      <c r="B12" s="203" t="s">
        <v>592</v>
      </c>
      <c r="C12" s="203" t="s">
        <v>324</v>
      </c>
      <c r="D12" s="174">
        <v>6</v>
      </c>
      <c r="E12" s="61">
        <v>5</v>
      </c>
      <c r="F12" s="61">
        <v>4</v>
      </c>
      <c r="G12" s="61"/>
      <c r="H12" s="61"/>
      <c r="I12" s="61"/>
      <c r="J12" s="61"/>
      <c r="K12" s="91"/>
      <c r="L12" s="91"/>
      <c r="M12" s="61"/>
      <c r="N12" s="91"/>
      <c r="O12" s="61"/>
      <c r="P12" s="91"/>
      <c r="Q12" s="91"/>
      <c r="R12" s="91"/>
      <c r="S12" s="250"/>
      <c r="T12" s="91"/>
      <c r="U12" s="253"/>
    </row>
    <row r="13" spans="1:21" x14ac:dyDescent="0.25">
      <c r="A13" s="203" t="s">
        <v>606</v>
      </c>
      <c r="B13" s="203" t="s">
        <v>593</v>
      </c>
      <c r="C13" s="203" t="s">
        <v>324</v>
      </c>
      <c r="D13" s="174">
        <v>5</v>
      </c>
      <c r="E13" s="61">
        <v>5</v>
      </c>
      <c r="F13" s="61">
        <v>5</v>
      </c>
      <c r="G13" s="61"/>
      <c r="H13" s="61"/>
      <c r="I13" s="61"/>
      <c r="J13" s="61"/>
      <c r="K13" s="92"/>
      <c r="L13" s="92"/>
      <c r="M13" s="61"/>
      <c r="N13" s="91"/>
      <c r="O13" s="61"/>
      <c r="P13" s="91"/>
      <c r="Q13" s="91"/>
      <c r="R13" s="91"/>
      <c r="S13" s="250"/>
      <c r="T13" s="91"/>
      <c r="U13" s="253"/>
    </row>
    <row r="14" spans="1:21" x14ac:dyDescent="0.25">
      <c r="A14" s="203" t="s">
        <v>606</v>
      </c>
      <c r="B14" s="203" t="s">
        <v>594</v>
      </c>
      <c r="C14" s="203" t="s">
        <v>324</v>
      </c>
      <c r="D14" s="174">
        <v>7</v>
      </c>
      <c r="E14" s="61">
        <v>4</v>
      </c>
      <c r="F14" s="61">
        <v>4</v>
      </c>
      <c r="G14" s="61"/>
      <c r="H14" s="61"/>
      <c r="I14" s="61"/>
      <c r="J14" s="61"/>
      <c r="K14" s="92"/>
      <c r="L14" s="92"/>
      <c r="M14" s="61"/>
      <c r="N14" s="91"/>
      <c r="O14" s="61"/>
      <c r="P14" s="91"/>
      <c r="Q14" s="91"/>
      <c r="R14" s="91"/>
      <c r="S14" s="250"/>
      <c r="T14" s="91"/>
      <c r="U14" s="253"/>
    </row>
    <row r="15" spans="1:21" x14ac:dyDescent="0.25">
      <c r="A15" s="203" t="s">
        <v>606</v>
      </c>
      <c r="B15" s="203" t="s">
        <v>595</v>
      </c>
      <c r="C15" s="203" t="s">
        <v>324</v>
      </c>
      <c r="D15" s="174">
        <v>5</v>
      </c>
      <c r="E15" s="61">
        <v>4</v>
      </c>
      <c r="F15" s="61">
        <v>4</v>
      </c>
      <c r="G15" s="61"/>
      <c r="H15" s="61"/>
      <c r="I15" s="61"/>
      <c r="J15" s="61"/>
      <c r="K15" s="92"/>
      <c r="L15" s="92"/>
      <c r="M15" s="61"/>
      <c r="N15" s="91"/>
      <c r="O15" s="61"/>
      <c r="P15" s="91"/>
      <c r="Q15" s="91"/>
      <c r="R15" s="91"/>
      <c r="S15" s="250"/>
      <c r="T15" s="91"/>
      <c r="U15" s="253"/>
    </row>
    <row r="16" spans="1:21" x14ac:dyDescent="0.25">
      <c r="A16" s="203" t="s">
        <v>606</v>
      </c>
      <c r="B16" s="203" t="s">
        <v>596</v>
      </c>
      <c r="C16" s="203" t="s">
        <v>324</v>
      </c>
      <c r="D16" s="174">
        <v>5</v>
      </c>
      <c r="E16" s="61">
        <v>5</v>
      </c>
      <c r="F16" s="61"/>
      <c r="G16" s="61"/>
      <c r="H16" s="61"/>
      <c r="I16" s="61"/>
      <c r="J16" s="61"/>
      <c r="K16" s="92"/>
      <c r="L16" s="92"/>
      <c r="M16" s="61"/>
      <c r="N16" s="91"/>
      <c r="O16" s="61"/>
      <c r="P16" s="91"/>
      <c r="Q16" s="91"/>
      <c r="R16" s="91"/>
      <c r="S16" s="250"/>
      <c r="T16" s="91"/>
      <c r="U16" s="253"/>
    </row>
    <row r="17" spans="1:21" ht="30" x14ac:dyDescent="0.25">
      <c r="A17" s="203" t="s">
        <v>606</v>
      </c>
      <c r="B17" s="203" t="s">
        <v>597</v>
      </c>
      <c r="C17" s="203" t="s">
        <v>324</v>
      </c>
      <c r="D17" s="174">
        <v>4</v>
      </c>
      <c r="E17" s="61">
        <v>3</v>
      </c>
      <c r="F17" s="61"/>
      <c r="G17" s="61"/>
      <c r="H17" s="61"/>
      <c r="I17" s="61"/>
      <c r="J17" s="61"/>
      <c r="K17" s="92"/>
      <c r="L17" s="92"/>
      <c r="M17" s="61"/>
      <c r="N17" s="91"/>
      <c r="O17" s="61"/>
      <c r="P17" s="91"/>
      <c r="Q17" s="91"/>
      <c r="R17" s="91"/>
      <c r="S17" s="250"/>
      <c r="T17" s="91"/>
      <c r="U17" s="253"/>
    </row>
    <row r="18" spans="1:21" x14ac:dyDescent="0.25">
      <c r="A18" s="168" t="s">
        <v>73</v>
      </c>
      <c r="B18" s="203" t="s">
        <v>608</v>
      </c>
      <c r="C18" s="203" t="s">
        <v>174</v>
      </c>
      <c r="D18" s="174"/>
      <c r="E18" s="70">
        <v>3</v>
      </c>
      <c r="F18" s="70">
        <v>3</v>
      </c>
      <c r="G18" s="61">
        <v>5</v>
      </c>
      <c r="H18" s="61">
        <v>5</v>
      </c>
      <c r="I18" s="16">
        <v>6</v>
      </c>
      <c r="J18" s="61">
        <v>6</v>
      </c>
      <c r="K18" s="92"/>
      <c r="L18" s="92"/>
      <c r="M18" s="61">
        <v>6</v>
      </c>
      <c r="N18" s="91"/>
      <c r="O18" s="61">
        <v>4</v>
      </c>
      <c r="P18" s="91"/>
      <c r="Q18" s="91"/>
      <c r="R18" s="91"/>
      <c r="S18" s="250"/>
      <c r="T18" s="91"/>
      <c r="U18" s="253"/>
    </row>
    <row r="19" spans="1:21" x14ac:dyDescent="0.25">
      <c r="A19" s="168" t="s">
        <v>73</v>
      </c>
      <c r="B19" s="203" t="s">
        <v>609</v>
      </c>
      <c r="C19" s="203" t="s">
        <v>174</v>
      </c>
      <c r="D19" s="174"/>
      <c r="E19" s="70"/>
      <c r="F19" s="70"/>
      <c r="G19" s="61">
        <v>3</v>
      </c>
      <c r="H19" s="61">
        <v>3</v>
      </c>
      <c r="I19" s="16">
        <v>3</v>
      </c>
      <c r="J19" s="61">
        <v>3</v>
      </c>
      <c r="K19" s="92"/>
      <c r="L19" s="92"/>
      <c r="M19" s="61">
        <v>3</v>
      </c>
      <c r="N19" s="91"/>
      <c r="O19" s="61">
        <v>3</v>
      </c>
      <c r="P19" s="91"/>
      <c r="Q19" s="91"/>
      <c r="R19" s="91"/>
      <c r="S19" s="250"/>
      <c r="T19" s="91"/>
      <c r="U19" s="253"/>
    </row>
    <row r="20" spans="1:21" ht="30" x14ac:dyDescent="0.25">
      <c r="A20" s="168" t="s">
        <v>73</v>
      </c>
      <c r="B20" s="203" t="s">
        <v>610</v>
      </c>
      <c r="C20" s="203" t="s">
        <v>174</v>
      </c>
      <c r="D20" s="174"/>
      <c r="E20" s="61"/>
      <c r="F20" s="61"/>
      <c r="G20" s="61">
        <v>5</v>
      </c>
      <c r="H20" s="61">
        <v>5</v>
      </c>
      <c r="I20" s="61">
        <v>5</v>
      </c>
      <c r="J20" s="61">
        <v>5</v>
      </c>
      <c r="K20" s="92"/>
      <c r="L20" s="92"/>
      <c r="M20" s="61">
        <v>5</v>
      </c>
      <c r="N20" s="91"/>
      <c r="O20" s="61">
        <v>5</v>
      </c>
      <c r="P20" s="91"/>
      <c r="Q20" s="91"/>
      <c r="R20" s="91"/>
      <c r="S20" s="250"/>
      <c r="T20" s="91"/>
      <c r="U20" s="253"/>
    </row>
    <row r="21" spans="1:21" x14ac:dyDescent="0.25">
      <c r="A21" s="168" t="s">
        <v>73</v>
      </c>
      <c r="B21" s="203" t="s">
        <v>611</v>
      </c>
      <c r="C21" s="203" t="s">
        <v>174</v>
      </c>
      <c r="D21" s="174"/>
      <c r="E21" s="61"/>
      <c r="F21" s="61"/>
      <c r="G21" s="61">
        <v>4</v>
      </c>
      <c r="H21" s="61">
        <v>4</v>
      </c>
      <c r="I21" s="16">
        <v>4</v>
      </c>
      <c r="J21" s="61">
        <v>4</v>
      </c>
      <c r="K21" s="92"/>
      <c r="L21" s="92"/>
      <c r="M21" s="61">
        <v>3</v>
      </c>
      <c r="N21" s="91"/>
      <c r="O21" s="61">
        <v>3</v>
      </c>
      <c r="P21" s="91"/>
      <c r="Q21" s="91"/>
      <c r="R21" s="91"/>
      <c r="S21" s="250"/>
      <c r="T21" s="91"/>
      <c r="U21" s="253"/>
    </row>
    <row r="22" spans="1:21" x14ac:dyDescent="0.25">
      <c r="A22" s="168" t="s">
        <v>73</v>
      </c>
      <c r="B22" s="203" t="s">
        <v>162</v>
      </c>
      <c r="C22" s="203" t="s">
        <v>174</v>
      </c>
      <c r="D22" s="174"/>
      <c r="E22" s="61">
        <v>3</v>
      </c>
      <c r="F22" s="61">
        <v>3</v>
      </c>
      <c r="G22" s="61"/>
      <c r="H22" s="61"/>
      <c r="I22" s="16"/>
      <c r="J22" s="61"/>
      <c r="K22" s="92"/>
      <c r="L22" s="92"/>
      <c r="M22" s="61"/>
      <c r="N22" s="91"/>
      <c r="O22" s="61"/>
      <c r="P22" s="91"/>
      <c r="Q22" s="91"/>
      <c r="R22" s="91"/>
      <c r="S22" s="250"/>
      <c r="T22" s="91"/>
      <c r="U22" s="253"/>
    </row>
    <row r="23" spans="1:21" x14ac:dyDescent="0.25">
      <c r="A23" s="168" t="s">
        <v>73</v>
      </c>
      <c r="B23" s="203" t="s">
        <v>6</v>
      </c>
      <c r="C23" s="203" t="s">
        <v>174</v>
      </c>
      <c r="D23" s="174"/>
      <c r="E23" s="61">
        <v>3</v>
      </c>
      <c r="F23" s="61">
        <v>3</v>
      </c>
      <c r="G23" s="61">
        <v>4</v>
      </c>
      <c r="H23" s="61">
        <v>4</v>
      </c>
      <c r="I23" s="16">
        <v>4</v>
      </c>
      <c r="J23" s="61">
        <v>4</v>
      </c>
      <c r="K23" s="92"/>
      <c r="L23" s="92"/>
      <c r="M23" s="61">
        <v>4</v>
      </c>
      <c r="N23" s="91"/>
      <c r="O23" s="61">
        <v>4</v>
      </c>
      <c r="P23" s="91"/>
      <c r="Q23" s="91"/>
      <c r="R23" s="91"/>
      <c r="S23" s="250"/>
      <c r="T23" s="91"/>
      <c r="U23" s="253"/>
    </row>
    <row r="24" spans="1:21" x14ac:dyDescent="0.25">
      <c r="A24" s="168" t="s">
        <v>73</v>
      </c>
      <c r="B24" s="203" t="s">
        <v>612</v>
      </c>
      <c r="C24" s="203" t="s">
        <v>174</v>
      </c>
      <c r="D24" s="174"/>
      <c r="E24" s="61">
        <v>3</v>
      </c>
      <c r="F24" s="61">
        <v>2</v>
      </c>
      <c r="G24" s="61">
        <v>3</v>
      </c>
      <c r="H24" s="61">
        <v>3</v>
      </c>
      <c r="I24" s="16">
        <v>5</v>
      </c>
      <c r="J24" s="61">
        <v>5</v>
      </c>
      <c r="K24" s="92"/>
      <c r="L24" s="92"/>
      <c r="M24" s="61"/>
      <c r="N24" s="91"/>
      <c r="O24" s="61"/>
      <c r="P24" s="91"/>
      <c r="Q24" s="91"/>
      <c r="R24" s="91"/>
      <c r="S24" s="250"/>
      <c r="T24" s="91"/>
      <c r="U24" s="253"/>
    </row>
    <row r="25" spans="1:21" x14ac:dyDescent="0.25">
      <c r="A25" s="168" t="s">
        <v>73</v>
      </c>
      <c r="B25" s="203" t="s">
        <v>613</v>
      </c>
      <c r="C25" s="203" t="s">
        <v>174</v>
      </c>
      <c r="D25" s="174"/>
      <c r="E25" s="61"/>
      <c r="F25" s="61"/>
      <c r="G25" s="61">
        <v>3</v>
      </c>
      <c r="H25" s="61">
        <v>3</v>
      </c>
      <c r="I25" s="16">
        <v>4</v>
      </c>
      <c r="J25" s="61">
        <v>4</v>
      </c>
      <c r="K25" s="92"/>
      <c r="L25" s="92"/>
      <c r="M25" s="61">
        <v>3</v>
      </c>
      <c r="N25" s="91"/>
      <c r="O25" s="61">
        <v>3</v>
      </c>
      <c r="P25" s="91"/>
      <c r="Q25" s="91"/>
      <c r="R25" s="91"/>
      <c r="S25" s="250"/>
      <c r="T25" s="91"/>
      <c r="U25" s="253"/>
    </row>
    <row r="26" spans="1:21" x14ac:dyDescent="0.25">
      <c r="A26" s="168" t="s">
        <v>73</v>
      </c>
      <c r="B26" s="203" t="s">
        <v>614</v>
      </c>
      <c r="C26" s="203" t="s">
        <v>174</v>
      </c>
      <c r="D26" s="174"/>
      <c r="E26" s="61">
        <v>5</v>
      </c>
      <c r="F26" s="61">
        <v>4</v>
      </c>
      <c r="G26" s="61">
        <v>10</v>
      </c>
      <c r="H26" s="61">
        <v>10</v>
      </c>
      <c r="I26" s="16">
        <v>10</v>
      </c>
      <c r="J26" s="61">
        <v>10</v>
      </c>
      <c r="K26" s="92"/>
      <c r="L26" s="92"/>
      <c r="M26" s="61">
        <v>10</v>
      </c>
      <c r="N26" s="91"/>
      <c r="O26" s="61">
        <v>10</v>
      </c>
      <c r="P26" s="91"/>
      <c r="Q26" s="91"/>
      <c r="R26" s="91"/>
      <c r="S26" s="250"/>
      <c r="T26" s="91"/>
      <c r="U26" s="253"/>
    </row>
    <row r="27" spans="1:21" x14ac:dyDescent="0.25">
      <c r="A27" s="168" t="s">
        <v>73</v>
      </c>
      <c r="B27" s="203" t="s">
        <v>615</v>
      </c>
      <c r="C27" s="203" t="s">
        <v>174</v>
      </c>
      <c r="D27" s="174"/>
      <c r="E27" s="61"/>
      <c r="F27" s="61"/>
      <c r="G27" s="61">
        <v>3</v>
      </c>
      <c r="H27" s="61">
        <v>3</v>
      </c>
      <c r="I27" s="16">
        <v>3</v>
      </c>
      <c r="J27" s="61">
        <v>3</v>
      </c>
      <c r="K27" s="92"/>
      <c r="L27" s="92"/>
      <c r="M27" s="61">
        <v>3</v>
      </c>
      <c r="N27" s="91"/>
      <c r="O27" s="61">
        <v>3</v>
      </c>
      <c r="P27" s="91"/>
      <c r="Q27" s="91"/>
      <c r="R27" s="91"/>
      <c r="S27" s="250"/>
      <c r="T27" s="91"/>
      <c r="U27" s="253"/>
    </row>
    <row r="28" spans="1:21" x14ac:dyDescent="0.25">
      <c r="A28" s="168" t="s">
        <v>73</v>
      </c>
      <c r="B28" s="203" t="s">
        <v>616</v>
      </c>
      <c r="C28" s="203" t="s">
        <v>174</v>
      </c>
      <c r="D28" s="174"/>
      <c r="E28" s="61"/>
      <c r="F28" s="61"/>
      <c r="G28" s="61">
        <v>3</v>
      </c>
      <c r="H28" s="61">
        <v>3</v>
      </c>
      <c r="I28" s="16">
        <v>3</v>
      </c>
      <c r="J28" s="61">
        <v>3</v>
      </c>
      <c r="K28" s="92"/>
      <c r="L28" s="92"/>
      <c r="M28" s="61">
        <v>3</v>
      </c>
      <c r="N28" s="91"/>
      <c r="O28" s="61">
        <v>3</v>
      </c>
      <c r="P28" s="91"/>
      <c r="Q28" s="91"/>
      <c r="R28" s="91"/>
      <c r="S28" s="250"/>
      <c r="T28" s="91"/>
      <c r="U28" s="253"/>
    </row>
    <row r="29" spans="1:21" x14ac:dyDescent="0.25">
      <c r="A29" s="168" t="s">
        <v>73</v>
      </c>
      <c r="B29" s="203" t="s">
        <v>617</v>
      </c>
      <c r="C29" s="203" t="s">
        <v>174</v>
      </c>
      <c r="D29" s="174"/>
      <c r="E29" s="61">
        <v>2</v>
      </c>
      <c r="F29" s="61">
        <v>2</v>
      </c>
      <c r="G29" s="61">
        <v>3</v>
      </c>
      <c r="H29" s="61">
        <v>3</v>
      </c>
      <c r="I29" s="16">
        <v>3</v>
      </c>
      <c r="J29" s="61">
        <v>4</v>
      </c>
      <c r="K29" s="92"/>
      <c r="L29" s="92"/>
      <c r="M29" s="61">
        <v>4</v>
      </c>
      <c r="N29" s="91"/>
      <c r="O29" s="61">
        <v>3</v>
      </c>
      <c r="P29" s="91"/>
      <c r="Q29" s="91"/>
      <c r="R29" s="91"/>
      <c r="S29" s="250"/>
      <c r="T29" s="91"/>
      <c r="U29" s="253"/>
    </row>
    <row r="30" spans="1:21" x14ac:dyDescent="0.25">
      <c r="A30" s="168" t="s">
        <v>73</v>
      </c>
      <c r="B30" s="203" t="s">
        <v>618</v>
      </c>
      <c r="C30" s="203" t="s">
        <v>174</v>
      </c>
      <c r="D30" s="174"/>
      <c r="E30" s="61">
        <v>6</v>
      </c>
      <c r="F30" s="61">
        <v>3</v>
      </c>
      <c r="G30" s="61">
        <v>3</v>
      </c>
      <c r="H30" s="61">
        <v>3</v>
      </c>
      <c r="I30" s="16">
        <v>3</v>
      </c>
      <c r="J30" s="61">
        <v>3</v>
      </c>
      <c r="K30" s="92"/>
      <c r="L30" s="92"/>
      <c r="M30" s="61">
        <v>3</v>
      </c>
      <c r="N30" s="91"/>
      <c r="O30" s="61">
        <v>3</v>
      </c>
      <c r="P30" s="91"/>
      <c r="Q30" s="91"/>
      <c r="R30" s="91"/>
      <c r="S30" s="250"/>
      <c r="T30" s="91"/>
      <c r="U30" s="253"/>
    </row>
    <row r="31" spans="1:21" x14ac:dyDescent="0.25">
      <c r="A31" s="168" t="s">
        <v>73</v>
      </c>
      <c r="B31" s="203" t="s">
        <v>619</v>
      </c>
      <c r="C31" s="203" t="s">
        <v>174</v>
      </c>
      <c r="D31" s="174"/>
      <c r="E31" s="61"/>
      <c r="F31" s="61"/>
      <c r="G31" s="61">
        <v>3</v>
      </c>
      <c r="H31" s="61">
        <v>3</v>
      </c>
      <c r="I31" s="16">
        <v>3</v>
      </c>
      <c r="J31" s="61">
        <v>3</v>
      </c>
      <c r="K31" s="92"/>
      <c r="L31" s="92"/>
      <c r="M31" s="61"/>
      <c r="N31" s="91"/>
      <c r="O31" s="61"/>
      <c r="P31" s="91"/>
      <c r="Q31" s="91"/>
      <c r="R31" s="91"/>
      <c r="S31" s="250"/>
      <c r="T31" s="91"/>
      <c r="U31" s="253"/>
    </row>
    <row r="32" spans="1:21" x14ac:dyDescent="0.25">
      <c r="A32" s="168" t="s">
        <v>73</v>
      </c>
      <c r="B32" s="203" t="s">
        <v>646</v>
      </c>
      <c r="C32" s="203" t="s">
        <v>174</v>
      </c>
      <c r="D32" s="174"/>
      <c r="E32" s="61"/>
      <c r="F32" s="61"/>
      <c r="G32" s="61"/>
      <c r="H32" s="61"/>
      <c r="I32" s="16"/>
      <c r="J32" s="61">
        <v>6</v>
      </c>
      <c r="K32" s="92"/>
      <c r="L32" s="92"/>
      <c r="M32" s="61"/>
      <c r="N32" s="91"/>
      <c r="O32" s="61">
        <v>3</v>
      </c>
      <c r="P32" s="91"/>
      <c r="Q32" s="91"/>
      <c r="R32" s="91"/>
      <c r="S32" s="250"/>
      <c r="T32" s="91"/>
      <c r="U32" s="253"/>
    </row>
    <row r="33" spans="1:21" x14ac:dyDescent="0.25">
      <c r="A33" s="168" t="s">
        <v>495</v>
      </c>
      <c r="B33" s="203" t="s">
        <v>6</v>
      </c>
      <c r="C33" s="203" t="s">
        <v>324</v>
      </c>
      <c r="D33" s="174"/>
      <c r="E33" s="61"/>
      <c r="F33" s="61"/>
      <c r="G33" s="61"/>
      <c r="H33" s="61">
        <v>10</v>
      </c>
      <c r="I33" s="61"/>
      <c r="J33" s="61"/>
      <c r="K33" s="92"/>
      <c r="L33" s="92"/>
      <c r="M33" s="61"/>
      <c r="N33" s="91"/>
      <c r="O33" s="61"/>
      <c r="P33" s="91"/>
      <c r="Q33" s="91"/>
      <c r="R33" s="91"/>
      <c r="S33" s="250"/>
      <c r="T33" s="91"/>
      <c r="U33" s="253"/>
    </row>
    <row r="34" spans="1:21" x14ac:dyDescent="0.25">
      <c r="A34" s="168" t="s">
        <v>267</v>
      </c>
      <c r="B34" s="203" t="s">
        <v>162</v>
      </c>
      <c r="C34" s="203" t="s">
        <v>324</v>
      </c>
      <c r="D34" s="174" t="s">
        <v>695</v>
      </c>
      <c r="E34" s="61"/>
      <c r="F34" s="3"/>
      <c r="G34" s="61"/>
      <c r="H34" s="61"/>
      <c r="I34" s="61">
        <v>6</v>
      </c>
      <c r="J34" s="61"/>
      <c r="K34" s="91"/>
      <c r="L34" s="91"/>
      <c r="M34" s="61" t="s">
        <v>696</v>
      </c>
      <c r="N34" s="91"/>
      <c r="O34" s="61" t="s">
        <v>696</v>
      </c>
      <c r="P34" s="91"/>
      <c r="Q34" s="91"/>
      <c r="R34" s="91"/>
      <c r="S34" s="250"/>
      <c r="T34" s="91"/>
      <c r="U34" s="253"/>
    </row>
    <row r="35" spans="1:21" ht="30.75" thickBot="1" x14ac:dyDescent="0.3">
      <c r="A35" s="194" t="s">
        <v>267</v>
      </c>
      <c r="B35" s="258" t="s">
        <v>693</v>
      </c>
      <c r="C35" s="258" t="s">
        <v>324</v>
      </c>
      <c r="D35" s="259"/>
      <c r="E35" s="115"/>
      <c r="F35" s="115">
        <v>2</v>
      </c>
      <c r="G35" s="115"/>
      <c r="H35" s="115"/>
      <c r="I35" s="122"/>
      <c r="J35" s="115"/>
      <c r="K35" s="153"/>
      <c r="L35" s="153"/>
      <c r="M35" s="122"/>
      <c r="N35" s="153"/>
      <c r="O35" s="122"/>
      <c r="P35" s="153"/>
      <c r="Q35" s="153"/>
      <c r="R35" s="153"/>
      <c r="S35" s="256"/>
      <c r="T35" s="153"/>
      <c r="U35" s="257"/>
    </row>
    <row r="36" spans="1:21" x14ac:dyDescent="0.25">
      <c r="A36" s="167" t="s">
        <v>267</v>
      </c>
      <c r="B36" s="223" t="s">
        <v>694</v>
      </c>
      <c r="C36" s="223" t="s">
        <v>324</v>
      </c>
      <c r="D36" s="260"/>
      <c r="E36" s="34"/>
      <c r="F36" s="34">
        <v>15</v>
      </c>
      <c r="G36" s="34"/>
      <c r="H36" s="34"/>
      <c r="I36" s="34"/>
      <c r="J36" s="34"/>
      <c r="K36" s="128"/>
      <c r="L36" s="128"/>
      <c r="M36" s="34"/>
      <c r="N36" s="128"/>
      <c r="O36" s="34"/>
      <c r="P36" s="128"/>
      <c r="Q36" s="128"/>
      <c r="R36" s="128"/>
      <c r="S36" s="249"/>
      <c r="T36" s="128"/>
      <c r="U36" s="252"/>
    </row>
    <row r="37" spans="1:21" x14ac:dyDescent="0.25">
      <c r="A37" s="168" t="s">
        <v>589</v>
      </c>
      <c r="B37" s="203" t="s">
        <v>342</v>
      </c>
      <c r="C37" s="203" t="s">
        <v>324</v>
      </c>
      <c r="D37" s="174">
        <v>12</v>
      </c>
      <c r="E37" s="61"/>
      <c r="F37" s="61"/>
      <c r="G37" s="61"/>
      <c r="H37" s="61"/>
      <c r="I37" s="61"/>
      <c r="J37" s="61"/>
      <c r="K37" s="91"/>
      <c r="L37" s="91"/>
      <c r="M37" s="61"/>
      <c r="N37" s="91"/>
      <c r="O37" s="61"/>
      <c r="P37" s="91"/>
      <c r="Q37" s="91"/>
      <c r="R37" s="91"/>
      <c r="S37" s="250"/>
      <c r="T37" s="91"/>
      <c r="U37" s="253"/>
    </row>
    <row r="38" spans="1:21" x14ac:dyDescent="0.25">
      <c r="A38" s="168" t="s">
        <v>37</v>
      </c>
      <c r="B38" s="203" t="s">
        <v>539</v>
      </c>
      <c r="C38" s="203" t="s">
        <v>324</v>
      </c>
      <c r="D38" s="174"/>
      <c r="E38" s="61">
        <v>4</v>
      </c>
      <c r="F38" s="61">
        <v>3</v>
      </c>
      <c r="G38" s="61">
        <v>3</v>
      </c>
      <c r="H38" s="61">
        <v>3</v>
      </c>
      <c r="I38" s="61">
        <v>3</v>
      </c>
      <c r="J38" s="61">
        <v>3</v>
      </c>
      <c r="K38" s="91"/>
      <c r="L38" s="91"/>
      <c r="M38" s="61">
        <v>3</v>
      </c>
      <c r="N38" s="91"/>
      <c r="O38" s="61">
        <v>3</v>
      </c>
      <c r="P38" s="91"/>
      <c r="Q38" s="91"/>
      <c r="R38" s="91"/>
      <c r="S38" s="250"/>
      <c r="T38" s="91"/>
      <c r="U38" s="253"/>
    </row>
    <row r="39" spans="1:21" ht="15" customHeight="1" x14ac:dyDescent="0.25">
      <c r="A39" s="203" t="s">
        <v>319</v>
      </c>
      <c r="B39" s="203" t="s">
        <v>161</v>
      </c>
      <c r="C39" s="203" t="s">
        <v>324</v>
      </c>
      <c r="D39" s="174"/>
      <c r="E39" s="61"/>
      <c r="F39" s="61"/>
      <c r="G39" s="61"/>
      <c r="H39" s="61"/>
      <c r="I39" s="61">
        <v>2</v>
      </c>
      <c r="J39" s="61"/>
      <c r="K39" s="91"/>
      <c r="L39" s="91"/>
      <c r="M39" s="61">
        <v>2</v>
      </c>
      <c r="N39" s="91"/>
      <c r="O39" s="61">
        <v>2</v>
      </c>
      <c r="P39" s="91"/>
      <c r="Q39" s="91"/>
      <c r="R39" s="91"/>
      <c r="S39" s="250"/>
      <c r="T39" s="91"/>
      <c r="U39" s="253"/>
    </row>
    <row r="40" spans="1:21" ht="31.5" customHeight="1" x14ac:dyDescent="0.25">
      <c r="A40" s="203" t="s">
        <v>319</v>
      </c>
      <c r="B40" s="203" t="s">
        <v>652</v>
      </c>
      <c r="C40" s="203" t="s">
        <v>324</v>
      </c>
      <c r="D40" s="174"/>
      <c r="E40" s="61">
        <v>7</v>
      </c>
      <c r="F40" s="61"/>
      <c r="G40" s="61"/>
      <c r="H40" s="61"/>
      <c r="I40" s="61">
        <v>8</v>
      </c>
      <c r="J40" s="61"/>
      <c r="K40" s="91"/>
      <c r="L40" s="91"/>
      <c r="M40" s="61">
        <v>8</v>
      </c>
      <c r="N40" s="91"/>
      <c r="O40" s="61">
        <v>8</v>
      </c>
      <c r="P40" s="91"/>
      <c r="Q40" s="91"/>
      <c r="R40" s="91"/>
      <c r="S40" s="250"/>
      <c r="T40" s="91"/>
      <c r="U40" s="253"/>
    </row>
    <row r="41" spans="1:21" ht="30" x14ac:dyDescent="0.25">
      <c r="A41" s="203" t="s">
        <v>319</v>
      </c>
      <c r="B41" s="203" t="s">
        <v>649</v>
      </c>
      <c r="C41" s="203" t="s">
        <v>324</v>
      </c>
      <c r="D41" s="174"/>
      <c r="E41" s="61">
        <v>6</v>
      </c>
      <c r="F41" s="61"/>
      <c r="G41" s="61"/>
      <c r="H41" s="61"/>
      <c r="I41" s="61"/>
      <c r="J41" s="61"/>
      <c r="K41" s="91"/>
      <c r="L41" s="91"/>
      <c r="M41" s="61"/>
      <c r="N41" s="91"/>
      <c r="O41" s="61"/>
      <c r="P41" s="91"/>
      <c r="Q41" s="91"/>
      <c r="R41" s="91"/>
      <c r="S41" s="250"/>
      <c r="T41" s="91"/>
      <c r="U41" s="253"/>
    </row>
    <row r="42" spans="1:21" x14ac:dyDescent="0.25">
      <c r="A42" s="203" t="s">
        <v>319</v>
      </c>
      <c r="B42" s="203" t="s">
        <v>650</v>
      </c>
      <c r="C42" s="203" t="s">
        <v>324</v>
      </c>
      <c r="D42" s="174"/>
      <c r="E42" s="61">
        <v>2</v>
      </c>
      <c r="F42" s="61"/>
      <c r="G42" s="61"/>
      <c r="H42" s="61"/>
      <c r="I42" s="61">
        <v>2</v>
      </c>
      <c r="J42" s="61"/>
      <c r="K42" s="91"/>
      <c r="L42" s="91"/>
      <c r="M42" s="61">
        <v>2</v>
      </c>
      <c r="N42" s="91"/>
      <c r="O42" s="61">
        <v>2</v>
      </c>
      <c r="P42" s="91"/>
      <c r="Q42" s="91"/>
      <c r="R42" s="91"/>
      <c r="S42" s="250"/>
      <c r="T42" s="91"/>
      <c r="U42" s="253"/>
    </row>
    <row r="43" spans="1:21" ht="30" x14ac:dyDescent="0.25">
      <c r="A43" s="203" t="s">
        <v>319</v>
      </c>
      <c r="B43" s="203" t="s">
        <v>651</v>
      </c>
      <c r="C43" s="203" t="s">
        <v>324</v>
      </c>
      <c r="D43" s="174"/>
      <c r="E43" s="61">
        <v>6</v>
      </c>
      <c r="F43" s="61"/>
      <c r="G43" s="61"/>
      <c r="H43" s="61"/>
      <c r="I43" s="61"/>
      <c r="J43" s="61"/>
      <c r="K43" s="91"/>
      <c r="L43" s="91"/>
      <c r="M43" s="61"/>
      <c r="N43" s="91"/>
      <c r="O43" s="61"/>
      <c r="P43" s="91"/>
      <c r="Q43" s="91"/>
      <c r="R43" s="91"/>
      <c r="S43" s="250"/>
      <c r="T43" s="91"/>
      <c r="U43" s="253"/>
    </row>
    <row r="44" spans="1:21" ht="28.5" customHeight="1" x14ac:dyDescent="0.25">
      <c r="A44" s="203" t="s">
        <v>319</v>
      </c>
      <c r="B44" s="203" t="s">
        <v>647</v>
      </c>
      <c r="C44" s="203" t="s">
        <v>648</v>
      </c>
      <c r="D44" s="174"/>
      <c r="E44" s="61">
        <v>2</v>
      </c>
      <c r="F44" s="61"/>
      <c r="G44" s="61"/>
      <c r="H44" s="61"/>
      <c r="I44" s="61"/>
      <c r="J44" s="61"/>
      <c r="K44" s="91"/>
      <c r="L44" s="91"/>
      <c r="M44" s="61"/>
      <c r="N44" s="91"/>
      <c r="O44" s="61"/>
      <c r="P44" s="91"/>
      <c r="Q44" s="91"/>
      <c r="R44" s="91"/>
      <c r="S44" s="250"/>
      <c r="T44" s="91"/>
      <c r="U44" s="253"/>
    </row>
    <row r="45" spans="1:21" x14ac:dyDescent="0.25">
      <c r="A45" s="168" t="s">
        <v>36</v>
      </c>
      <c r="B45" s="203" t="s">
        <v>653</v>
      </c>
      <c r="C45" s="203" t="s">
        <v>324</v>
      </c>
      <c r="D45" s="174">
        <v>5</v>
      </c>
      <c r="E45" s="61"/>
      <c r="F45" s="61"/>
      <c r="G45" s="61"/>
      <c r="H45" s="61"/>
      <c r="I45" s="61"/>
      <c r="J45" s="61"/>
      <c r="K45" s="91"/>
      <c r="L45" s="91"/>
      <c r="M45" s="61"/>
      <c r="N45" s="91"/>
      <c r="O45" s="61"/>
      <c r="P45" s="91"/>
      <c r="Q45" s="91"/>
      <c r="R45" s="91"/>
      <c r="S45" s="250"/>
      <c r="T45" s="91"/>
      <c r="U45" s="253"/>
    </row>
    <row r="46" spans="1:21" x14ac:dyDescent="0.25">
      <c r="A46" s="168" t="s">
        <v>654</v>
      </c>
      <c r="B46" s="203" t="s">
        <v>587</v>
      </c>
      <c r="C46" s="203" t="s">
        <v>324</v>
      </c>
      <c r="D46" s="174"/>
      <c r="E46" s="61"/>
      <c r="F46" s="61">
        <v>7</v>
      </c>
      <c r="G46" s="61"/>
      <c r="H46" s="61"/>
      <c r="I46" s="61"/>
      <c r="J46" s="61"/>
      <c r="K46" s="91"/>
      <c r="L46" s="91"/>
      <c r="M46" s="61"/>
      <c r="N46" s="91"/>
      <c r="O46" s="61"/>
      <c r="P46" s="91"/>
      <c r="Q46" s="91"/>
      <c r="R46" s="91"/>
      <c r="S46" s="250"/>
      <c r="T46" s="91"/>
      <c r="U46" s="253"/>
    </row>
    <row r="47" spans="1:21" x14ac:dyDescent="0.25">
      <c r="A47" s="168" t="s">
        <v>654</v>
      </c>
      <c r="B47" s="203" t="s">
        <v>588</v>
      </c>
      <c r="C47" s="203" t="s">
        <v>324</v>
      </c>
      <c r="D47" s="174"/>
      <c r="E47" s="61"/>
      <c r="F47" s="61">
        <v>7</v>
      </c>
      <c r="G47" s="61"/>
      <c r="H47" s="61"/>
      <c r="I47" s="61"/>
      <c r="J47" s="61"/>
      <c r="K47" s="91"/>
      <c r="L47" s="91"/>
      <c r="M47" s="61"/>
      <c r="N47" s="91"/>
      <c r="O47" s="61"/>
      <c r="P47" s="91"/>
      <c r="Q47" s="91"/>
      <c r="R47" s="91"/>
      <c r="S47" s="250"/>
      <c r="T47" s="91"/>
      <c r="U47" s="253"/>
    </row>
    <row r="48" spans="1:21" x14ac:dyDescent="0.25">
      <c r="A48" s="203" t="s">
        <v>549</v>
      </c>
      <c r="B48" s="203" t="s">
        <v>550</v>
      </c>
      <c r="C48" s="203" t="s">
        <v>176</v>
      </c>
      <c r="D48" s="174"/>
      <c r="E48" s="61">
        <v>7</v>
      </c>
      <c r="F48" s="61"/>
      <c r="G48" s="61"/>
      <c r="H48" s="61"/>
      <c r="I48" s="61"/>
      <c r="J48" s="61"/>
      <c r="K48" s="91"/>
      <c r="L48" s="91"/>
      <c r="M48" s="61">
        <v>7</v>
      </c>
      <c r="N48" s="91"/>
      <c r="O48" s="61">
        <v>7</v>
      </c>
      <c r="P48" s="91"/>
      <c r="Q48" s="91"/>
      <c r="R48" s="91"/>
      <c r="S48" s="250"/>
      <c r="T48" s="91"/>
      <c r="U48" s="253"/>
    </row>
    <row r="49" spans="1:21" x14ac:dyDescent="0.25">
      <c r="A49" s="168" t="s">
        <v>54</v>
      </c>
      <c r="B49" s="203" t="s">
        <v>655</v>
      </c>
      <c r="C49" s="203" t="s">
        <v>324</v>
      </c>
      <c r="D49" s="174"/>
      <c r="E49" s="61"/>
      <c r="F49" s="61"/>
      <c r="G49" s="61"/>
      <c r="H49" s="61"/>
      <c r="I49" s="61">
        <v>9</v>
      </c>
      <c r="J49" s="61">
        <v>9</v>
      </c>
      <c r="K49" s="91"/>
      <c r="L49" s="91"/>
      <c r="M49" s="61">
        <v>9</v>
      </c>
      <c r="N49" s="91"/>
      <c r="O49" s="61">
        <v>3</v>
      </c>
      <c r="P49" s="91"/>
      <c r="Q49" s="91"/>
      <c r="R49" s="91"/>
      <c r="S49" s="250"/>
      <c r="T49" s="91"/>
      <c r="U49" s="253"/>
    </row>
    <row r="50" spans="1:21" x14ac:dyDescent="0.25">
      <c r="A50" s="168" t="s">
        <v>656</v>
      </c>
      <c r="B50" s="203" t="s">
        <v>657</v>
      </c>
      <c r="C50" s="203" t="s">
        <v>324</v>
      </c>
      <c r="D50" s="174"/>
      <c r="E50" s="61"/>
      <c r="F50" s="61"/>
      <c r="G50" s="61"/>
      <c r="H50" s="61"/>
      <c r="I50" s="61"/>
      <c r="J50" s="61"/>
      <c r="K50" s="91"/>
      <c r="L50" s="91"/>
      <c r="M50" s="61">
        <v>2</v>
      </c>
      <c r="N50" s="91"/>
      <c r="O50" s="61">
        <v>8</v>
      </c>
      <c r="P50" s="91"/>
      <c r="Q50" s="91"/>
      <c r="R50" s="91"/>
      <c r="S50" s="250"/>
      <c r="T50" s="91"/>
      <c r="U50" s="253"/>
    </row>
    <row r="51" spans="1:21" x14ac:dyDescent="0.25">
      <c r="A51" s="168" t="s">
        <v>55</v>
      </c>
      <c r="B51" s="203" t="s">
        <v>0</v>
      </c>
      <c r="C51" s="203" t="s">
        <v>324</v>
      </c>
      <c r="D51" s="174"/>
      <c r="E51" s="61">
        <v>1</v>
      </c>
      <c r="F51" s="61">
        <v>9</v>
      </c>
      <c r="G51" s="61">
        <v>9</v>
      </c>
      <c r="H51" s="61">
        <v>9</v>
      </c>
      <c r="I51" s="61">
        <v>9</v>
      </c>
      <c r="J51" s="61">
        <v>9</v>
      </c>
      <c r="K51" s="91"/>
      <c r="L51" s="91"/>
      <c r="M51" s="61">
        <v>9</v>
      </c>
      <c r="N51" s="91"/>
      <c r="O51" s="61">
        <v>9</v>
      </c>
      <c r="P51" s="91"/>
      <c r="Q51" s="91"/>
      <c r="R51" s="91"/>
      <c r="S51" s="250"/>
      <c r="T51" s="91"/>
      <c r="U51" s="253"/>
    </row>
    <row r="52" spans="1:21" ht="30" x14ac:dyDescent="0.25">
      <c r="A52" s="168" t="s">
        <v>42</v>
      </c>
      <c r="B52" s="203" t="s">
        <v>178</v>
      </c>
      <c r="C52" s="203" t="s">
        <v>324</v>
      </c>
      <c r="D52" s="174"/>
      <c r="E52" s="61">
        <v>5</v>
      </c>
      <c r="F52" s="61">
        <v>7</v>
      </c>
      <c r="G52" s="61">
        <v>2</v>
      </c>
      <c r="H52" s="61">
        <v>2</v>
      </c>
      <c r="I52" s="61">
        <v>2</v>
      </c>
      <c r="J52" s="107" t="s">
        <v>780</v>
      </c>
      <c r="K52" s="91"/>
      <c r="L52" s="91"/>
      <c r="M52" s="114"/>
      <c r="N52" s="91"/>
      <c r="O52" s="61"/>
      <c r="P52" s="91"/>
      <c r="Q52" s="91"/>
      <c r="R52" s="91"/>
      <c r="S52" s="250"/>
      <c r="T52" s="91"/>
      <c r="U52" s="253"/>
    </row>
    <row r="53" spans="1:21" x14ac:dyDescent="0.25">
      <c r="A53" s="203" t="s">
        <v>591</v>
      </c>
      <c r="B53" s="203" t="s">
        <v>658</v>
      </c>
      <c r="C53" s="203" t="s">
        <v>324</v>
      </c>
      <c r="D53" s="174"/>
      <c r="E53" s="61"/>
      <c r="F53" s="61"/>
      <c r="G53" s="61">
        <v>5</v>
      </c>
      <c r="H53" s="61">
        <v>3</v>
      </c>
      <c r="I53" s="61">
        <v>3</v>
      </c>
      <c r="J53" s="61"/>
      <c r="K53" s="91"/>
      <c r="L53" s="91"/>
      <c r="M53" s="61">
        <v>3</v>
      </c>
      <c r="N53" s="91"/>
      <c r="O53" s="61">
        <v>5</v>
      </c>
      <c r="P53" s="91"/>
      <c r="Q53" s="91"/>
      <c r="R53" s="91"/>
      <c r="S53" s="250"/>
      <c r="T53" s="91"/>
      <c r="U53" s="253"/>
    </row>
    <row r="54" spans="1:21" ht="15" customHeight="1" x14ac:dyDescent="0.25">
      <c r="A54" s="203" t="s">
        <v>600</v>
      </c>
      <c r="B54" s="203" t="s">
        <v>601</v>
      </c>
      <c r="C54" s="203" t="s">
        <v>324</v>
      </c>
      <c r="D54" s="261"/>
      <c r="E54" s="96"/>
      <c r="F54" s="61"/>
      <c r="G54" s="61"/>
      <c r="H54" s="61"/>
      <c r="I54" s="61"/>
      <c r="J54" s="61"/>
      <c r="K54" s="91"/>
      <c r="L54" s="91"/>
      <c r="M54" s="61">
        <v>6</v>
      </c>
      <c r="N54" s="91"/>
      <c r="O54" s="61"/>
      <c r="P54" s="91"/>
      <c r="Q54" s="91"/>
      <c r="R54" s="91"/>
      <c r="S54" s="250"/>
      <c r="T54" s="91"/>
      <c r="U54" s="253"/>
    </row>
    <row r="55" spans="1:21" x14ac:dyDescent="0.25">
      <c r="A55" s="168" t="s">
        <v>456</v>
      </c>
      <c r="B55" s="203" t="s">
        <v>453</v>
      </c>
      <c r="C55" s="203" t="s">
        <v>324</v>
      </c>
      <c r="D55" s="261"/>
      <c r="E55" s="61"/>
      <c r="F55" s="61"/>
      <c r="G55" s="61"/>
      <c r="H55" s="61"/>
      <c r="I55" s="61"/>
      <c r="J55" s="61"/>
      <c r="K55" s="91"/>
      <c r="L55" s="91"/>
      <c r="M55" s="61">
        <v>4</v>
      </c>
      <c r="N55" s="91"/>
      <c r="O55" s="61"/>
      <c r="P55" s="91"/>
      <c r="Q55" s="91"/>
      <c r="R55" s="91"/>
      <c r="S55" s="250"/>
      <c r="T55" s="91"/>
      <c r="U55" s="253"/>
    </row>
    <row r="56" spans="1:21" x14ac:dyDescent="0.25">
      <c r="A56" s="168" t="s">
        <v>46</v>
      </c>
      <c r="B56" s="203" t="s">
        <v>179</v>
      </c>
      <c r="C56" s="203" t="s">
        <v>324</v>
      </c>
      <c r="D56" s="261"/>
      <c r="E56" s="61"/>
      <c r="F56" s="61"/>
      <c r="G56" s="61"/>
      <c r="H56" s="61"/>
      <c r="I56" s="61">
        <v>16</v>
      </c>
      <c r="J56" s="61"/>
      <c r="K56" s="91"/>
      <c r="L56" s="91"/>
      <c r="M56" s="61"/>
      <c r="N56" s="91"/>
      <c r="O56" s="61"/>
      <c r="P56" s="91"/>
      <c r="Q56" s="91"/>
      <c r="R56" s="91"/>
      <c r="S56" s="250"/>
      <c r="T56" s="91"/>
      <c r="U56" s="253"/>
    </row>
    <row r="57" spans="1:21" x14ac:dyDescent="0.25">
      <c r="A57" s="168" t="s">
        <v>46</v>
      </c>
      <c r="B57" s="203" t="s">
        <v>168</v>
      </c>
      <c r="C57" s="203" t="s">
        <v>324</v>
      </c>
      <c r="D57" s="174"/>
      <c r="E57" s="61"/>
      <c r="F57" s="61"/>
      <c r="G57" s="61"/>
      <c r="H57" s="61"/>
      <c r="I57" s="61"/>
      <c r="J57" s="61">
        <v>31</v>
      </c>
      <c r="K57" s="91"/>
      <c r="L57" s="91"/>
      <c r="M57" s="61"/>
      <c r="N57" s="91"/>
      <c r="O57" s="16"/>
      <c r="P57" s="91"/>
      <c r="Q57" s="91"/>
      <c r="R57" s="91"/>
      <c r="S57" s="250"/>
      <c r="T57" s="91"/>
      <c r="U57" s="253"/>
    </row>
    <row r="58" spans="1:21" x14ac:dyDescent="0.25">
      <c r="A58" s="168" t="s">
        <v>546</v>
      </c>
      <c r="B58" s="203" t="s">
        <v>599</v>
      </c>
      <c r="C58" s="203" t="s">
        <v>324</v>
      </c>
      <c r="D58" s="174"/>
      <c r="E58" s="61"/>
      <c r="F58" s="61"/>
      <c r="G58" s="61"/>
      <c r="H58" s="61"/>
      <c r="I58" s="61">
        <v>14</v>
      </c>
      <c r="J58" s="61"/>
      <c r="K58" s="91"/>
      <c r="L58" s="91"/>
      <c r="M58" s="61"/>
      <c r="N58" s="91"/>
      <c r="O58" s="16"/>
      <c r="P58" s="91"/>
      <c r="Q58" s="91"/>
      <c r="R58" s="91"/>
      <c r="S58" s="250"/>
      <c r="T58" s="91"/>
      <c r="U58" s="253"/>
    </row>
    <row r="59" spans="1:21" x14ac:dyDescent="0.25">
      <c r="A59" s="168" t="s">
        <v>496</v>
      </c>
      <c r="B59" s="203" t="s">
        <v>490</v>
      </c>
      <c r="C59" s="203" t="s">
        <v>324</v>
      </c>
      <c r="D59" s="174"/>
      <c r="E59" s="61"/>
      <c r="F59" s="61"/>
      <c r="G59" s="61"/>
      <c r="H59" s="61"/>
      <c r="I59" s="61">
        <v>10</v>
      </c>
      <c r="J59" s="61"/>
      <c r="K59" s="91"/>
      <c r="L59" s="91"/>
      <c r="M59" s="61"/>
      <c r="N59" s="91"/>
      <c r="O59" s="16"/>
      <c r="P59" s="91"/>
      <c r="Q59" s="91"/>
      <c r="R59" s="91"/>
      <c r="S59" s="250"/>
      <c r="T59" s="91"/>
      <c r="U59" s="253"/>
    </row>
    <row r="60" spans="1:21" x14ac:dyDescent="0.25">
      <c r="A60" s="203" t="s">
        <v>603</v>
      </c>
      <c r="B60" s="203" t="s">
        <v>661</v>
      </c>
      <c r="C60" s="203" t="s">
        <v>324</v>
      </c>
      <c r="D60" s="174"/>
      <c r="E60" s="61"/>
      <c r="F60" s="61"/>
      <c r="G60" s="61"/>
      <c r="H60" s="61"/>
      <c r="I60" s="61"/>
      <c r="J60" s="61"/>
      <c r="K60" s="91"/>
      <c r="L60" s="91"/>
      <c r="M60" s="61"/>
      <c r="N60" s="91"/>
      <c r="O60" s="16">
        <v>10</v>
      </c>
      <c r="P60" s="91"/>
      <c r="Q60" s="91"/>
      <c r="R60" s="91"/>
      <c r="S60" s="250"/>
      <c r="T60" s="91"/>
      <c r="U60" s="253"/>
    </row>
    <row r="61" spans="1:21" x14ac:dyDescent="0.25">
      <c r="A61" s="203" t="s">
        <v>603</v>
      </c>
      <c r="B61" s="203" t="s">
        <v>604</v>
      </c>
      <c r="C61" s="203" t="s">
        <v>324</v>
      </c>
      <c r="D61" s="174"/>
      <c r="E61" s="61"/>
      <c r="F61" s="61"/>
      <c r="G61" s="61"/>
      <c r="H61" s="61"/>
      <c r="I61" s="61"/>
      <c r="J61" s="61">
        <v>6</v>
      </c>
      <c r="K61" s="91"/>
      <c r="L61" s="91"/>
      <c r="M61" s="61">
        <v>6</v>
      </c>
      <c r="N61" s="91"/>
      <c r="O61" s="61">
        <v>6</v>
      </c>
      <c r="P61" s="91"/>
      <c r="Q61" s="91"/>
      <c r="R61" s="91"/>
      <c r="S61" s="250"/>
      <c r="T61" s="91"/>
      <c r="U61" s="253"/>
    </row>
    <row r="62" spans="1:21" x14ac:dyDescent="0.25">
      <c r="A62" s="203" t="s">
        <v>603</v>
      </c>
      <c r="B62" s="203" t="s">
        <v>660</v>
      </c>
      <c r="C62" s="203" t="s">
        <v>324</v>
      </c>
      <c r="D62" s="174"/>
      <c r="E62" s="61"/>
      <c r="F62" s="61"/>
      <c r="G62" s="61"/>
      <c r="H62" s="61"/>
      <c r="I62" s="61"/>
      <c r="J62" s="61"/>
      <c r="K62" s="91"/>
      <c r="L62" s="91"/>
      <c r="M62" s="61"/>
      <c r="N62" s="91"/>
      <c r="O62" s="61">
        <v>5</v>
      </c>
      <c r="P62" s="91"/>
      <c r="Q62" s="91"/>
      <c r="R62" s="91"/>
      <c r="S62" s="250"/>
      <c r="T62" s="91"/>
      <c r="U62" s="253"/>
    </row>
    <row r="63" spans="1:21" x14ac:dyDescent="0.25">
      <c r="A63" s="168" t="s">
        <v>7</v>
      </c>
      <c r="B63" s="203" t="s">
        <v>586</v>
      </c>
      <c r="C63" s="203" t="s">
        <v>324</v>
      </c>
      <c r="D63" s="174"/>
      <c r="E63" s="61"/>
      <c r="F63" s="61"/>
      <c r="G63" s="61">
        <v>1</v>
      </c>
      <c r="H63" s="61">
        <v>1</v>
      </c>
      <c r="I63" s="61"/>
      <c r="J63" s="61"/>
      <c r="K63" s="91"/>
      <c r="L63" s="91"/>
      <c r="M63" s="61"/>
      <c r="N63" s="91"/>
      <c r="O63" s="61"/>
      <c r="P63" s="91"/>
      <c r="Q63" s="91"/>
      <c r="R63" s="91"/>
      <c r="S63" s="250"/>
      <c r="T63" s="91"/>
      <c r="U63" s="253"/>
    </row>
    <row r="64" spans="1:21" x14ac:dyDescent="0.25">
      <c r="A64" s="168" t="s">
        <v>498</v>
      </c>
      <c r="B64" s="203" t="s">
        <v>542</v>
      </c>
      <c r="C64" s="203" t="s">
        <v>659</v>
      </c>
      <c r="D64" s="174"/>
      <c r="E64" s="61">
        <v>3</v>
      </c>
      <c r="F64" s="61">
        <v>5</v>
      </c>
      <c r="G64" s="61">
        <v>5</v>
      </c>
      <c r="H64" s="61">
        <v>5</v>
      </c>
      <c r="I64" s="61">
        <v>5</v>
      </c>
      <c r="J64" s="61">
        <v>5</v>
      </c>
      <c r="K64" s="91"/>
      <c r="L64" s="91"/>
      <c r="M64" s="61">
        <v>5</v>
      </c>
      <c r="N64" s="91"/>
      <c r="O64" s="61">
        <v>6</v>
      </c>
      <c r="P64" s="91"/>
      <c r="Q64" s="91"/>
      <c r="R64" s="91"/>
      <c r="S64" s="250"/>
      <c r="T64" s="91"/>
      <c r="U64" s="253"/>
    </row>
    <row r="65" spans="1:21" x14ac:dyDescent="0.25">
      <c r="A65" s="168" t="s">
        <v>497</v>
      </c>
      <c r="B65" s="203" t="s">
        <v>146</v>
      </c>
      <c r="C65" s="203" t="s">
        <v>324</v>
      </c>
      <c r="D65" s="174"/>
      <c r="E65" s="61"/>
      <c r="F65" s="61"/>
      <c r="G65" s="61"/>
      <c r="H65" s="61"/>
      <c r="I65" s="61"/>
      <c r="J65" s="61"/>
      <c r="K65" s="91"/>
      <c r="L65" s="91"/>
      <c r="M65" s="61"/>
      <c r="N65" s="91"/>
      <c r="O65" s="61">
        <v>2</v>
      </c>
      <c r="P65" s="91"/>
      <c r="Q65" s="91"/>
      <c r="R65" s="91"/>
      <c r="S65" s="250"/>
      <c r="T65" s="91"/>
      <c r="U65" s="253"/>
    </row>
    <row r="66" spans="1:21" ht="15" customHeight="1" x14ac:dyDescent="0.25">
      <c r="A66" s="203" t="s">
        <v>147</v>
      </c>
      <c r="B66" s="203" t="s">
        <v>147</v>
      </c>
      <c r="C66" s="203" t="s">
        <v>324</v>
      </c>
      <c r="D66" s="174"/>
      <c r="E66" s="61"/>
      <c r="F66" s="61"/>
      <c r="G66" s="61"/>
      <c r="H66" s="61"/>
      <c r="I66" s="61"/>
      <c r="J66" s="61"/>
      <c r="K66" s="91"/>
      <c r="L66" s="91"/>
      <c r="M66" s="61"/>
      <c r="N66" s="91"/>
      <c r="O66" s="61">
        <v>6</v>
      </c>
      <c r="P66" s="91"/>
      <c r="Q66" s="91"/>
      <c r="R66" s="91"/>
      <c r="S66" s="250"/>
      <c r="T66" s="91"/>
      <c r="U66" s="253"/>
    </row>
    <row r="67" spans="1:21" x14ac:dyDescent="0.25">
      <c r="A67" s="168" t="s">
        <v>114</v>
      </c>
      <c r="B67" s="203" t="s">
        <v>662</v>
      </c>
      <c r="C67" s="203" t="s">
        <v>324</v>
      </c>
      <c r="D67" s="174"/>
      <c r="E67" s="61"/>
      <c r="F67" s="61"/>
      <c r="G67" s="61"/>
      <c r="H67" s="61"/>
      <c r="I67" s="61"/>
      <c r="J67" s="61"/>
      <c r="K67" s="91"/>
      <c r="L67" s="91"/>
      <c r="M67" s="61"/>
      <c r="N67" s="91"/>
      <c r="O67" s="61">
        <v>2</v>
      </c>
      <c r="P67" s="91"/>
      <c r="Q67" s="91"/>
      <c r="R67" s="91"/>
      <c r="S67" s="250"/>
      <c r="T67" s="91"/>
      <c r="U67" s="253"/>
    </row>
    <row r="68" spans="1:21" ht="15.75" thickBot="1" x14ac:dyDescent="0.3">
      <c r="A68" s="169" t="s">
        <v>325</v>
      </c>
      <c r="B68" s="169" t="s">
        <v>56</v>
      </c>
      <c r="C68" s="219" t="s">
        <v>324</v>
      </c>
      <c r="D68" s="175"/>
      <c r="E68" s="35"/>
      <c r="F68" s="35"/>
      <c r="G68" s="35"/>
      <c r="H68" s="35"/>
      <c r="I68" s="35"/>
      <c r="J68" s="35"/>
      <c r="K68" s="131"/>
      <c r="L68" s="131"/>
      <c r="M68" s="35">
        <v>20</v>
      </c>
      <c r="N68" s="131"/>
      <c r="O68" s="35"/>
      <c r="P68" s="131"/>
      <c r="Q68" s="131"/>
      <c r="R68" s="131"/>
      <c r="S68" s="251"/>
      <c r="T68" s="131"/>
      <c r="U68" s="254"/>
    </row>
    <row r="69" spans="1:21" ht="17.25" customHeight="1" thickBot="1" x14ac:dyDescent="0.3">
      <c r="A69" s="109" t="s">
        <v>26</v>
      </c>
      <c r="B69" s="113"/>
      <c r="C69" s="113"/>
      <c r="D69" s="55">
        <f t="shared" ref="D69:O69" si="0">SUM(D5:D68)</f>
        <v>61</v>
      </c>
      <c r="E69" s="55">
        <f t="shared" si="0"/>
        <v>106</v>
      </c>
      <c r="F69" s="54">
        <f t="shared" si="0"/>
        <v>93</v>
      </c>
      <c r="G69" s="55">
        <f t="shared" si="0"/>
        <v>96</v>
      </c>
      <c r="H69" s="54">
        <f t="shared" si="0"/>
        <v>104</v>
      </c>
      <c r="I69" s="55">
        <f t="shared" si="0"/>
        <v>174</v>
      </c>
      <c r="J69" s="54">
        <f t="shared" si="0"/>
        <v>160</v>
      </c>
      <c r="K69" s="55">
        <f t="shared" si="0"/>
        <v>0</v>
      </c>
      <c r="L69" s="54">
        <f t="shared" si="0"/>
        <v>0</v>
      </c>
      <c r="M69" s="55">
        <f t="shared" si="0"/>
        <v>157</v>
      </c>
      <c r="N69" s="55">
        <f t="shared" si="0"/>
        <v>0</v>
      </c>
      <c r="O69" s="54">
        <f t="shared" si="0"/>
        <v>132</v>
      </c>
      <c r="P69" s="55"/>
      <c r="Q69" s="54"/>
      <c r="R69" s="55"/>
      <c r="S69" s="55"/>
      <c r="T69" s="55"/>
      <c r="U69" s="55"/>
    </row>
    <row r="70" spans="1:21" s="18" customFormat="1" x14ac:dyDescent="0.25">
      <c r="A70" s="45"/>
      <c r="B70" s="46"/>
      <c r="C70" s="46"/>
      <c r="D70" s="47"/>
      <c r="E70" s="47"/>
      <c r="F70" s="47"/>
      <c r="G70" s="47"/>
      <c r="H70" s="47"/>
      <c r="I70" s="47"/>
      <c r="J70" s="47"/>
      <c r="K70" s="47"/>
      <c r="L70" s="47"/>
      <c r="M70" s="48"/>
      <c r="N70" s="48"/>
      <c r="O70" s="48"/>
    </row>
    <row r="72" spans="1:21" x14ac:dyDescent="0.25">
      <c r="A72" t="s">
        <v>835</v>
      </c>
    </row>
  </sheetData>
  <pageMargins left="0.70866141732283472" right="0.70866141732283472" top="1.3385826771653544" bottom="0.74803149606299213" header="0.31496062992125984" footer="0.31496062992125984"/>
  <pageSetup orientation="portrait" r:id="rId1"/>
  <headerFooter>
    <oddHeader>&amp;LÉtude longitudinale du développement des enfants du Québec, 1ʳᵉ édition (ELDEQ 1)
-Pour consultation seulement-
E1 à E26 - nombre de questions par section par questionnaire</oddHeader>
    <oddFooter xml:space="preserve">&amp;LVersion du 23-02-2024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18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RowHeight="15" x14ac:dyDescent="0.25"/>
  <cols>
    <col min="1" max="1" width="30.85546875" style="21" customWidth="1"/>
    <col min="2" max="2" width="26.42578125" style="21" customWidth="1"/>
    <col min="3" max="3" width="9" style="21" bestFit="1" customWidth="1"/>
    <col min="4" max="5" width="9.5703125" style="21" customWidth="1"/>
    <col min="6" max="6" width="9.5703125" customWidth="1"/>
    <col min="7" max="7" width="15.42578125" style="14" customWidth="1"/>
    <col min="8" max="8" width="9.5703125" customWidth="1"/>
    <col min="9" max="9" width="14.85546875" style="14" customWidth="1"/>
    <col min="10" max="21" width="9.5703125" customWidth="1"/>
  </cols>
  <sheetData>
    <row r="1" spans="1:21" ht="18.75" x14ac:dyDescent="0.3">
      <c r="A1" s="414" t="s">
        <v>837</v>
      </c>
    </row>
    <row r="2" spans="1:21" ht="19.5" thickBot="1" x14ac:dyDescent="0.35">
      <c r="A2" s="409" t="s">
        <v>834</v>
      </c>
    </row>
    <row r="3" spans="1:21" s="1" customFormat="1" ht="21.75" thickBot="1" x14ac:dyDescent="0.3">
      <c r="A3" s="74" t="s">
        <v>327</v>
      </c>
      <c r="B3" s="297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6"/>
    </row>
    <row r="4" spans="1:21" s="1" customFormat="1" ht="30.75" thickBot="1" x14ac:dyDescent="0.3">
      <c r="A4" s="49" t="s">
        <v>11</v>
      </c>
      <c r="B4" s="50" t="s">
        <v>209</v>
      </c>
      <c r="C4" s="49" t="s">
        <v>173</v>
      </c>
      <c r="D4" s="59" t="s">
        <v>139</v>
      </c>
      <c r="E4" s="59" t="s">
        <v>140</v>
      </c>
      <c r="F4" s="59" t="s">
        <v>141</v>
      </c>
      <c r="G4" s="59" t="s">
        <v>142</v>
      </c>
      <c r="H4" s="59" t="s">
        <v>441</v>
      </c>
      <c r="I4" s="59" t="s">
        <v>442</v>
      </c>
      <c r="J4" s="59" t="s">
        <v>443</v>
      </c>
      <c r="K4" s="59" t="s">
        <v>444</v>
      </c>
      <c r="L4" s="59" t="s">
        <v>445</v>
      </c>
      <c r="M4" s="59" t="s">
        <v>446</v>
      </c>
      <c r="N4" s="59" t="s">
        <v>448</v>
      </c>
      <c r="O4" s="59" t="s">
        <v>449</v>
      </c>
      <c r="P4" s="59" t="s">
        <v>143</v>
      </c>
      <c r="Q4" s="59" t="s">
        <v>144</v>
      </c>
      <c r="R4" s="59" t="s">
        <v>149</v>
      </c>
      <c r="S4" s="59" t="s">
        <v>782</v>
      </c>
      <c r="T4" s="59" t="s">
        <v>783</v>
      </c>
      <c r="U4" s="59" t="s">
        <v>791</v>
      </c>
    </row>
    <row r="5" spans="1:21" ht="30" customHeight="1" x14ac:dyDescent="0.25">
      <c r="A5" s="220" t="s">
        <v>328</v>
      </c>
      <c r="B5" s="218" t="s">
        <v>328</v>
      </c>
      <c r="C5" s="328" t="s">
        <v>208</v>
      </c>
      <c r="D5" s="270"/>
      <c r="E5" s="86"/>
      <c r="F5" s="86"/>
      <c r="G5" s="29">
        <v>1</v>
      </c>
      <c r="H5" s="272"/>
      <c r="I5" s="277">
        <v>1</v>
      </c>
      <c r="J5" s="86"/>
      <c r="K5" s="270"/>
      <c r="L5" s="86"/>
      <c r="M5" s="270"/>
      <c r="N5" s="86"/>
      <c r="O5" s="270"/>
      <c r="P5" s="86"/>
      <c r="Q5" s="270"/>
      <c r="R5" s="86"/>
      <c r="S5" s="270"/>
      <c r="T5" s="86"/>
      <c r="U5" s="298"/>
    </row>
    <row r="6" spans="1:21" x14ac:dyDescent="0.25">
      <c r="A6" s="306" t="s">
        <v>7</v>
      </c>
      <c r="B6" s="258" t="s">
        <v>312</v>
      </c>
      <c r="C6" s="329" t="s">
        <v>208</v>
      </c>
      <c r="D6" s="267"/>
      <c r="E6" s="116"/>
      <c r="F6" s="116"/>
      <c r="G6" s="115">
        <v>3</v>
      </c>
      <c r="H6" s="269"/>
      <c r="I6" s="268">
        <v>3</v>
      </c>
      <c r="J6" s="116"/>
      <c r="K6" s="267"/>
      <c r="L6" s="116"/>
      <c r="M6" s="267"/>
      <c r="N6" s="116"/>
      <c r="O6" s="267"/>
      <c r="P6" s="116"/>
      <c r="Q6" s="267"/>
      <c r="R6" s="116"/>
      <c r="S6" s="267"/>
      <c r="T6" s="116"/>
      <c r="U6" s="299"/>
    </row>
    <row r="7" spans="1:21" ht="24" x14ac:dyDescent="0.25">
      <c r="A7" s="220"/>
      <c r="B7" s="218"/>
      <c r="C7" s="328"/>
      <c r="D7" s="270"/>
      <c r="E7" s="86"/>
      <c r="F7" s="86"/>
      <c r="G7" s="275" t="s">
        <v>499</v>
      </c>
      <c r="H7" s="272"/>
      <c r="I7" s="271" t="s">
        <v>499</v>
      </c>
      <c r="J7" s="86"/>
      <c r="K7" s="270"/>
      <c r="L7" s="86"/>
      <c r="M7" s="270"/>
      <c r="N7" s="86"/>
      <c r="O7" s="270"/>
      <c r="P7" s="86"/>
      <c r="Q7" s="270"/>
      <c r="R7" s="86"/>
      <c r="S7" s="270"/>
      <c r="T7" s="86"/>
      <c r="U7" s="298"/>
    </row>
    <row r="8" spans="1:21" x14ac:dyDescent="0.25">
      <c r="A8" s="306" t="s">
        <v>329</v>
      </c>
      <c r="B8" s="258" t="s">
        <v>553</v>
      </c>
      <c r="C8" s="329" t="s">
        <v>208</v>
      </c>
      <c r="D8" s="267"/>
      <c r="E8" s="116"/>
      <c r="F8" s="116"/>
      <c r="G8" s="115">
        <v>2</v>
      </c>
      <c r="H8" s="269"/>
      <c r="I8" s="268">
        <v>2</v>
      </c>
      <c r="J8" s="116"/>
      <c r="K8" s="267"/>
      <c r="L8" s="116"/>
      <c r="M8" s="267"/>
      <c r="N8" s="116"/>
      <c r="O8" s="267"/>
      <c r="P8" s="116"/>
      <c r="Q8" s="267"/>
      <c r="R8" s="116"/>
      <c r="S8" s="267"/>
      <c r="T8" s="116"/>
      <c r="U8" s="299"/>
    </row>
    <row r="9" spans="1:21" ht="24" x14ac:dyDescent="0.25">
      <c r="A9" s="220"/>
      <c r="B9" s="218"/>
      <c r="C9" s="328"/>
      <c r="D9" s="270"/>
      <c r="E9" s="86"/>
      <c r="F9" s="86"/>
      <c r="G9" s="275" t="s">
        <v>499</v>
      </c>
      <c r="H9" s="272"/>
      <c r="I9" s="271" t="s">
        <v>500</v>
      </c>
      <c r="J9" s="86"/>
      <c r="K9" s="270"/>
      <c r="L9" s="86"/>
      <c r="M9" s="270"/>
      <c r="N9" s="86"/>
      <c r="O9" s="270"/>
      <c r="P9" s="86"/>
      <c r="Q9" s="270"/>
      <c r="R9" s="86"/>
      <c r="S9" s="270"/>
      <c r="T9" s="86"/>
      <c r="U9" s="298"/>
    </row>
    <row r="10" spans="1:21" x14ac:dyDescent="0.25">
      <c r="A10" s="306" t="s">
        <v>219</v>
      </c>
      <c r="B10" s="258" t="s">
        <v>620</v>
      </c>
      <c r="C10" s="329" t="s">
        <v>208</v>
      </c>
      <c r="D10" s="267"/>
      <c r="E10" s="116"/>
      <c r="F10" s="116"/>
      <c r="G10" s="115">
        <v>5</v>
      </c>
      <c r="H10" s="269"/>
      <c r="I10" s="268">
        <v>5</v>
      </c>
      <c r="J10" s="116"/>
      <c r="K10" s="267"/>
      <c r="L10" s="116"/>
      <c r="M10" s="267"/>
      <c r="N10" s="116"/>
      <c r="O10" s="267"/>
      <c r="P10" s="116"/>
      <c r="Q10" s="267"/>
      <c r="R10" s="116"/>
      <c r="S10" s="267"/>
      <c r="T10" s="116"/>
      <c r="U10" s="299"/>
    </row>
    <row r="11" spans="1:21" ht="24" x14ac:dyDescent="0.25">
      <c r="A11" s="220"/>
      <c r="B11" s="218"/>
      <c r="C11" s="328"/>
      <c r="D11" s="270"/>
      <c r="E11" s="86"/>
      <c r="F11" s="86"/>
      <c r="G11" s="275" t="s">
        <v>499</v>
      </c>
      <c r="H11" s="272"/>
      <c r="I11" s="271" t="s">
        <v>499</v>
      </c>
      <c r="J11" s="86"/>
      <c r="K11" s="270"/>
      <c r="L11" s="86"/>
      <c r="M11" s="270"/>
      <c r="N11" s="86"/>
      <c r="O11" s="270"/>
      <c r="P11" s="86"/>
      <c r="Q11" s="270"/>
      <c r="R11" s="86"/>
      <c r="S11" s="270"/>
      <c r="T11" s="86"/>
      <c r="U11" s="298"/>
    </row>
    <row r="12" spans="1:21" ht="15" customHeight="1" x14ac:dyDescent="0.25">
      <c r="A12" s="31" t="s">
        <v>73</v>
      </c>
      <c r="B12" s="258" t="s">
        <v>608</v>
      </c>
      <c r="C12" s="329" t="s">
        <v>208</v>
      </c>
      <c r="D12" s="267"/>
      <c r="E12" s="116"/>
      <c r="F12" s="116"/>
      <c r="G12" s="115">
        <v>5</v>
      </c>
      <c r="H12" s="269"/>
      <c r="I12" s="268">
        <v>5</v>
      </c>
      <c r="J12" s="116"/>
      <c r="K12" s="267"/>
      <c r="L12" s="116"/>
      <c r="M12" s="267"/>
      <c r="N12" s="116"/>
      <c r="O12" s="267"/>
      <c r="P12" s="116"/>
      <c r="Q12" s="273"/>
      <c r="R12" s="119"/>
      <c r="S12" s="273"/>
      <c r="T12" s="119"/>
      <c r="U12" s="300"/>
    </row>
    <row r="13" spans="1:21" ht="35.25" customHeight="1" x14ac:dyDescent="0.25">
      <c r="A13" s="177"/>
      <c r="B13" s="218"/>
      <c r="C13" s="328"/>
      <c r="D13" s="270"/>
      <c r="E13" s="86"/>
      <c r="F13" s="86"/>
      <c r="G13" s="275" t="s">
        <v>625</v>
      </c>
      <c r="H13" s="272"/>
      <c r="I13" s="271" t="s">
        <v>628</v>
      </c>
      <c r="J13" s="86"/>
      <c r="K13" s="270"/>
      <c r="L13" s="86"/>
      <c r="M13" s="270"/>
      <c r="N13" s="86"/>
      <c r="O13" s="270"/>
      <c r="P13" s="86"/>
      <c r="Q13" s="274"/>
      <c r="R13" s="87"/>
      <c r="S13" s="274"/>
      <c r="T13" s="87"/>
      <c r="U13" s="301"/>
    </row>
    <row r="14" spans="1:21" x14ac:dyDescent="0.25">
      <c r="A14" s="31" t="s">
        <v>73</v>
      </c>
      <c r="B14" s="258" t="s">
        <v>608</v>
      </c>
      <c r="C14" s="329" t="s">
        <v>208</v>
      </c>
      <c r="D14" s="267"/>
      <c r="E14" s="116"/>
      <c r="F14" s="116"/>
      <c r="G14" s="116"/>
      <c r="H14" s="269"/>
      <c r="I14" s="268">
        <v>6</v>
      </c>
      <c r="J14" s="116"/>
      <c r="K14" s="267"/>
      <c r="L14" s="116"/>
      <c r="M14" s="267"/>
      <c r="N14" s="116"/>
      <c r="O14" s="267"/>
      <c r="P14" s="116"/>
      <c r="Q14" s="273"/>
      <c r="R14" s="119"/>
      <c r="S14" s="273"/>
      <c r="T14" s="119"/>
      <c r="U14" s="300"/>
    </row>
    <row r="15" spans="1:21" ht="29.25" customHeight="1" x14ac:dyDescent="0.25">
      <c r="A15" s="177"/>
      <c r="B15" s="218"/>
      <c r="C15" s="328"/>
      <c r="D15" s="270"/>
      <c r="E15" s="86"/>
      <c r="F15" s="86"/>
      <c r="G15" s="86"/>
      <c r="H15" s="272"/>
      <c r="I15" s="271" t="s">
        <v>623</v>
      </c>
      <c r="J15" s="86"/>
      <c r="K15" s="270"/>
      <c r="L15" s="86"/>
      <c r="M15" s="270"/>
      <c r="N15" s="86"/>
      <c r="O15" s="270"/>
      <c r="P15" s="86"/>
      <c r="Q15" s="274"/>
      <c r="R15" s="87"/>
      <c r="S15" s="274"/>
      <c r="T15" s="87"/>
      <c r="U15" s="301"/>
    </row>
    <row r="16" spans="1:21" ht="15" customHeight="1" x14ac:dyDescent="0.25">
      <c r="A16" s="31" t="s">
        <v>73</v>
      </c>
      <c r="B16" s="258" t="s">
        <v>609</v>
      </c>
      <c r="C16" s="329" t="s">
        <v>208</v>
      </c>
      <c r="D16" s="267"/>
      <c r="E16" s="116"/>
      <c r="F16" s="116"/>
      <c r="G16" s="115">
        <v>4</v>
      </c>
      <c r="H16" s="269"/>
      <c r="I16" s="268">
        <v>4</v>
      </c>
      <c r="J16" s="116"/>
      <c r="K16" s="267"/>
      <c r="L16" s="116"/>
      <c r="M16" s="267"/>
      <c r="N16" s="116"/>
      <c r="O16" s="267"/>
      <c r="P16" s="116"/>
      <c r="Q16" s="273"/>
      <c r="R16" s="119"/>
      <c r="S16" s="273"/>
      <c r="T16" s="119"/>
      <c r="U16" s="300"/>
    </row>
    <row r="17" spans="1:21" ht="24" x14ac:dyDescent="0.25">
      <c r="A17" s="177"/>
      <c r="B17" s="218"/>
      <c r="C17" s="328"/>
      <c r="D17" s="270"/>
      <c r="E17" s="86"/>
      <c r="F17" s="86"/>
      <c r="G17" s="275" t="s">
        <v>621</v>
      </c>
      <c r="H17" s="272"/>
      <c r="I17" s="271" t="s">
        <v>621</v>
      </c>
      <c r="J17" s="86"/>
      <c r="K17" s="270"/>
      <c r="L17" s="86"/>
      <c r="M17" s="270"/>
      <c r="N17" s="86"/>
      <c r="O17" s="270"/>
      <c r="P17" s="86"/>
      <c r="Q17" s="274"/>
      <c r="R17" s="87"/>
      <c r="S17" s="274"/>
      <c r="T17" s="87"/>
      <c r="U17" s="301"/>
    </row>
    <row r="18" spans="1:21" ht="15" customHeight="1" x14ac:dyDescent="0.25">
      <c r="A18" s="31" t="s">
        <v>73</v>
      </c>
      <c r="B18" s="258" t="s">
        <v>609</v>
      </c>
      <c r="C18" s="329" t="s">
        <v>208</v>
      </c>
      <c r="D18" s="267"/>
      <c r="E18" s="116"/>
      <c r="F18" s="116"/>
      <c r="G18" s="115">
        <v>2</v>
      </c>
      <c r="H18" s="269"/>
      <c r="I18" s="268">
        <v>2</v>
      </c>
      <c r="J18" s="116"/>
      <c r="K18" s="267"/>
      <c r="L18" s="116"/>
      <c r="M18" s="267"/>
      <c r="N18" s="116"/>
      <c r="O18" s="267"/>
      <c r="P18" s="116"/>
      <c r="Q18" s="273"/>
      <c r="R18" s="119"/>
      <c r="S18" s="273"/>
      <c r="T18" s="119"/>
      <c r="U18" s="300"/>
    </row>
    <row r="19" spans="1:21" ht="24" x14ac:dyDescent="0.25">
      <c r="A19" s="177"/>
      <c r="B19" s="218"/>
      <c r="C19" s="328"/>
      <c r="D19" s="270"/>
      <c r="E19" s="86"/>
      <c r="F19" s="86"/>
      <c r="G19" s="275" t="s">
        <v>622</v>
      </c>
      <c r="H19" s="272"/>
      <c r="I19" s="271" t="s">
        <v>622</v>
      </c>
      <c r="J19" s="86"/>
      <c r="K19" s="270"/>
      <c r="L19" s="86"/>
      <c r="M19" s="270"/>
      <c r="N19" s="86"/>
      <c r="O19" s="270"/>
      <c r="P19" s="86"/>
      <c r="Q19" s="274"/>
      <c r="R19" s="87"/>
      <c r="S19" s="274"/>
      <c r="T19" s="87"/>
      <c r="U19" s="301"/>
    </row>
    <row r="20" spans="1:21" ht="15" customHeight="1" x14ac:dyDescent="0.25">
      <c r="A20" s="31" t="s">
        <v>73</v>
      </c>
      <c r="B20" s="258" t="s">
        <v>609</v>
      </c>
      <c r="C20" s="329" t="s">
        <v>208</v>
      </c>
      <c r="D20" s="267"/>
      <c r="E20" s="116"/>
      <c r="F20" s="116"/>
      <c r="G20" s="115">
        <v>3</v>
      </c>
      <c r="H20" s="269"/>
      <c r="I20" s="268">
        <v>3</v>
      </c>
      <c r="J20" s="116"/>
      <c r="K20" s="267"/>
      <c r="L20" s="116"/>
      <c r="M20" s="267"/>
      <c r="N20" s="116"/>
      <c r="O20" s="267"/>
      <c r="P20" s="116"/>
      <c r="Q20" s="273"/>
      <c r="R20" s="119"/>
      <c r="S20" s="273"/>
      <c r="T20" s="119"/>
      <c r="U20" s="300"/>
    </row>
    <row r="21" spans="1:21" ht="24.75" customHeight="1" x14ac:dyDescent="0.25">
      <c r="A21" s="177"/>
      <c r="B21" s="218"/>
      <c r="C21" s="328"/>
      <c r="D21" s="270"/>
      <c r="E21" s="86"/>
      <c r="F21" s="86"/>
      <c r="G21" s="275" t="s">
        <v>623</v>
      </c>
      <c r="H21" s="272"/>
      <c r="I21" s="271" t="s">
        <v>623</v>
      </c>
      <c r="J21" s="86"/>
      <c r="K21" s="270"/>
      <c r="L21" s="86"/>
      <c r="M21" s="270"/>
      <c r="N21" s="86"/>
      <c r="O21" s="270"/>
      <c r="P21" s="86"/>
      <c r="Q21" s="274"/>
      <c r="R21" s="87"/>
      <c r="S21" s="274"/>
      <c r="T21" s="87"/>
      <c r="U21" s="301"/>
    </row>
    <row r="22" spans="1:21" ht="30" x14ac:dyDescent="0.25">
      <c r="A22" s="31" t="s">
        <v>73</v>
      </c>
      <c r="B22" s="258" t="s">
        <v>624</v>
      </c>
      <c r="C22" s="329" t="s">
        <v>208</v>
      </c>
      <c r="D22" s="267"/>
      <c r="E22" s="116"/>
      <c r="F22" s="116"/>
      <c r="G22" s="115">
        <v>5</v>
      </c>
      <c r="H22" s="269"/>
      <c r="I22" s="268">
        <v>5</v>
      </c>
      <c r="J22" s="116"/>
      <c r="K22" s="267"/>
      <c r="L22" s="116"/>
      <c r="M22" s="267"/>
      <c r="N22" s="116"/>
      <c r="O22" s="267"/>
      <c r="P22" s="116"/>
      <c r="Q22" s="273"/>
      <c r="R22" s="119"/>
      <c r="S22" s="273"/>
      <c r="T22" s="119"/>
      <c r="U22" s="300"/>
    </row>
    <row r="23" spans="1:21" ht="27.75" customHeight="1" x14ac:dyDescent="0.25">
      <c r="A23" s="177"/>
      <c r="B23" s="218"/>
      <c r="C23" s="328"/>
      <c r="D23" s="270"/>
      <c r="E23" s="86"/>
      <c r="F23" s="86"/>
      <c r="G23" s="275" t="s">
        <v>623</v>
      </c>
      <c r="H23" s="272"/>
      <c r="I23" s="271" t="s">
        <v>623</v>
      </c>
      <c r="J23" s="86"/>
      <c r="K23" s="270"/>
      <c r="L23" s="86"/>
      <c r="M23" s="270"/>
      <c r="N23" s="86"/>
      <c r="O23" s="270"/>
      <c r="P23" s="86"/>
      <c r="Q23" s="274"/>
      <c r="R23" s="87"/>
      <c r="S23" s="274"/>
      <c r="T23" s="87"/>
      <c r="U23" s="301"/>
    </row>
    <row r="24" spans="1:21" x14ac:dyDescent="0.25">
      <c r="A24" s="31" t="s">
        <v>73</v>
      </c>
      <c r="B24" s="258" t="s">
        <v>611</v>
      </c>
      <c r="C24" s="329" t="s">
        <v>208</v>
      </c>
      <c r="D24" s="267"/>
      <c r="E24" s="116"/>
      <c r="F24" s="116"/>
      <c r="G24" s="115">
        <v>4</v>
      </c>
      <c r="H24" s="267"/>
      <c r="I24" s="268">
        <v>4</v>
      </c>
      <c r="J24" s="116"/>
      <c r="K24" s="267"/>
      <c r="L24" s="116"/>
      <c r="M24" s="267"/>
      <c r="N24" s="116"/>
      <c r="O24" s="267"/>
      <c r="P24" s="116"/>
      <c r="Q24" s="273"/>
      <c r="R24" s="119"/>
      <c r="S24" s="273"/>
      <c r="T24" s="119"/>
      <c r="U24" s="300"/>
    </row>
    <row r="25" spans="1:21" ht="26.25" customHeight="1" x14ac:dyDescent="0.25">
      <c r="A25" s="177"/>
      <c r="B25" s="218"/>
      <c r="C25" s="328"/>
      <c r="D25" s="270"/>
      <c r="E25" s="86"/>
      <c r="F25" s="86"/>
      <c r="G25" s="275" t="s">
        <v>625</v>
      </c>
      <c r="H25" s="270"/>
      <c r="I25" s="271" t="s">
        <v>625</v>
      </c>
      <c r="J25" s="86"/>
      <c r="K25" s="270"/>
      <c r="L25" s="86"/>
      <c r="M25" s="270"/>
      <c r="N25" s="86"/>
      <c r="O25" s="270"/>
      <c r="P25" s="86"/>
      <c r="Q25" s="274"/>
      <c r="R25" s="87"/>
      <c r="S25" s="274"/>
      <c r="T25" s="87"/>
      <c r="U25" s="301"/>
    </row>
    <row r="26" spans="1:21" ht="15" customHeight="1" x14ac:dyDescent="0.25">
      <c r="A26" s="31" t="s">
        <v>73</v>
      </c>
      <c r="B26" s="258" t="s">
        <v>6</v>
      </c>
      <c r="C26" s="329" t="s">
        <v>208</v>
      </c>
      <c r="D26" s="267"/>
      <c r="E26" s="116"/>
      <c r="F26" s="116"/>
      <c r="G26" s="115">
        <v>5</v>
      </c>
      <c r="H26" s="267"/>
      <c r="I26" s="268">
        <v>5</v>
      </c>
      <c r="J26" s="116"/>
      <c r="K26" s="267"/>
      <c r="L26" s="116"/>
      <c r="M26" s="267"/>
      <c r="N26" s="116"/>
      <c r="O26" s="267"/>
      <c r="P26" s="116"/>
      <c r="Q26" s="273"/>
      <c r="R26" s="119"/>
      <c r="S26" s="273"/>
      <c r="T26" s="119"/>
      <c r="U26" s="300"/>
    </row>
    <row r="27" spans="1:21" ht="24" customHeight="1" x14ac:dyDescent="0.25">
      <c r="A27" s="177"/>
      <c r="B27" s="218"/>
      <c r="C27" s="328"/>
      <c r="D27" s="270"/>
      <c r="E27" s="86"/>
      <c r="F27" s="86"/>
      <c r="G27" s="275" t="s">
        <v>621</v>
      </c>
      <c r="H27" s="270"/>
      <c r="I27" s="271" t="s">
        <v>621</v>
      </c>
      <c r="J27" s="86"/>
      <c r="K27" s="270"/>
      <c r="L27" s="86"/>
      <c r="M27" s="270"/>
      <c r="N27" s="86"/>
      <c r="O27" s="270"/>
      <c r="P27" s="86"/>
      <c r="Q27" s="274"/>
      <c r="R27" s="87"/>
      <c r="S27" s="274"/>
      <c r="T27" s="87"/>
      <c r="U27" s="301"/>
    </row>
    <row r="28" spans="1:21" ht="15" customHeight="1" x14ac:dyDescent="0.25">
      <c r="A28" s="31" t="s">
        <v>73</v>
      </c>
      <c r="B28" s="258" t="s">
        <v>6</v>
      </c>
      <c r="C28" s="329" t="s">
        <v>208</v>
      </c>
      <c r="D28" s="267"/>
      <c r="E28" s="116"/>
      <c r="F28" s="116"/>
      <c r="G28" s="115">
        <v>4</v>
      </c>
      <c r="H28" s="267"/>
      <c r="I28" s="268">
        <v>4</v>
      </c>
      <c r="J28" s="116"/>
      <c r="K28" s="267"/>
      <c r="L28" s="116"/>
      <c r="M28" s="267"/>
      <c r="N28" s="116"/>
      <c r="O28" s="267"/>
      <c r="P28" s="116"/>
      <c r="Q28" s="273"/>
      <c r="R28" s="119"/>
      <c r="S28" s="273"/>
      <c r="T28" s="119"/>
      <c r="U28" s="300"/>
    </row>
    <row r="29" spans="1:21" ht="27" customHeight="1" x14ac:dyDescent="0.25">
      <c r="A29" s="177"/>
      <c r="B29" s="218"/>
      <c r="C29" s="328"/>
      <c r="D29" s="270"/>
      <c r="E29" s="86"/>
      <c r="F29" s="86"/>
      <c r="G29" s="275" t="s">
        <v>626</v>
      </c>
      <c r="H29" s="270"/>
      <c r="I29" s="271" t="s">
        <v>626</v>
      </c>
      <c r="J29" s="86"/>
      <c r="K29" s="270"/>
      <c r="L29" s="86"/>
      <c r="M29" s="270"/>
      <c r="N29" s="86"/>
      <c r="O29" s="270"/>
      <c r="P29" s="86"/>
      <c r="Q29" s="274"/>
      <c r="R29" s="87"/>
      <c r="S29" s="274"/>
      <c r="T29" s="87"/>
      <c r="U29" s="301"/>
    </row>
    <row r="30" spans="1:21" x14ac:dyDescent="0.25">
      <c r="A30" s="31" t="s">
        <v>73</v>
      </c>
      <c r="B30" s="258" t="s">
        <v>612</v>
      </c>
      <c r="C30" s="329" t="s">
        <v>208</v>
      </c>
      <c r="D30" s="267"/>
      <c r="E30" s="116"/>
      <c r="F30" s="116"/>
      <c r="G30" s="115">
        <v>4</v>
      </c>
      <c r="H30" s="267"/>
      <c r="I30" s="268">
        <v>5</v>
      </c>
      <c r="J30" s="116"/>
      <c r="K30" s="267"/>
      <c r="L30" s="116"/>
      <c r="M30" s="267"/>
      <c r="N30" s="116"/>
      <c r="O30" s="267"/>
      <c r="P30" s="116"/>
      <c r="Q30" s="273"/>
      <c r="R30" s="119"/>
      <c r="S30" s="273"/>
      <c r="T30" s="119"/>
      <c r="U30" s="300"/>
    </row>
    <row r="31" spans="1:21" ht="50.25" customHeight="1" x14ac:dyDescent="0.25">
      <c r="A31" s="177"/>
      <c r="B31" s="218"/>
      <c r="C31" s="328"/>
      <c r="D31" s="270"/>
      <c r="E31" s="86"/>
      <c r="F31" s="86"/>
      <c r="G31" s="275" t="s">
        <v>621</v>
      </c>
      <c r="H31" s="270"/>
      <c r="I31" s="271" t="s">
        <v>629</v>
      </c>
      <c r="J31" s="86"/>
      <c r="K31" s="270"/>
      <c r="L31" s="86"/>
      <c r="M31" s="270"/>
      <c r="N31" s="86"/>
      <c r="O31" s="270"/>
      <c r="P31" s="86"/>
      <c r="Q31" s="274"/>
      <c r="R31" s="87"/>
      <c r="S31" s="274"/>
      <c r="T31" s="87"/>
      <c r="U31" s="301"/>
    </row>
    <row r="32" spans="1:21" x14ac:dyDescent="0.25">
      <c r="A32" s="31" t="s">
        <v>73</v>
      </c>
      <c r="B32" s="258" t="s">
        <v>612</v>
      </c>
      <c r="C32" s="329" t="s">
        <v>208</v>
      </c>
      <c r="D32" s="267"/>
      <c r="E32" s="116"/>
      <c r="F32" s="116"/>
      <c r="G32" s="115">
        <v>3</v>
      </c>
      <c r="H32" s="267"/>
      <c r="I32" s="268">
        <v>4</v>
      </c>
      <c r="J32" s="116"/>
      <c r="K32" s="267"/>
      <c r="L32" s="116"/>
      <c r="M32" s="267"/>
      <c r="N32" s="116"/>
      <c r="O32" s="267"/>
      <c r="P32" s="116"/>
      <c r="Q32" s="273"/>
      <c r="R32" s="119"/>
      <c r="S32" s="273"/>
      <c r="T32" s="119"/>
      <c r="U32" s="300"/>
    </row>
    <row r="33" spans="1:21" ht="21.75" customHeight="1" x14ac:dyDescent="0.25">
      <c r="A33" s="177"/>
      <c r="B33" s="218"/>
      <c r="C33" s="328"/>
      <c r="D33" s="270"/>
      <c r="E33" s="86"/>
      <c r="F33" s="86"/>
      <c r="G33" s="275" t="s">
        <v>626</v>
      </c>
      <c r="H33" s="270"/>
      <c r="I33" s="271" t="s">
        <v>622</v>
      </c>
      <c r="J33" s="86"/>
      <c r="K33" s="270"/>
      <c r="L33" s="86"/>
      <c r="M33" s="270"/>
      <c r="N33" s="86"/>
      <c r="O33" s="270"/>
      <c r="P33" s="86"/>
      <c r="Q33" s="274"/>
      <c r="R33" s="87"/>
      <c r="S33" s="274"/>
      <c r="T33" s="87"/>
      <c r="U33" s="301"/>
    </row>
    <row r="34" spans="1:21" x14ac:dyDescent="0.25">
      <c r="A34" s="31" t="s">
        <v>73</v>
      </c>
      <c r="B34" s="258" t="s">
        <v>613</v>
      </c>
      <c r="C34" s="329" t="s">
        <v>208</v>
      </c>
      <c r="D34" s="267"/>
      <c r="E34" s="116"/>
      <c r="F34" s="116"/>
      <c r="G34" s="115">
        <v>3</v>
      </c>
      <c r="H34" s="267"/>
      <c r="I34" s="268">
        <v>4</v>
      </c>
      <c r="J34" s="116"/>
      <c r="K34" s="267"/>
      <c r="L34" s="116"/>
      <c r="M34" s="267"/>
      <c r="N34" s="116"/>
      <c r="O34" s="267"/>
      <c r="P34" s="116"/>
      <c r="Q34" s="273"/>
      <c r="R34" s="119"/>
      <c r="S34" s="273"/>
      <c r="T34" s="119"/>
      <c r="U34" s="300"/>
    </row>
    <row r="35" spans="1:21" ht="23.25" customHeight="1" x14ac:dyDescent="0.25">
      <c r="A35" s="177"/>
      <c r="B35" s="218"/>
      <c r="C35" s="328"/>
      <c r="D35" s="270"/>
      <c r="E35" s="86"/>
      <c r="F35" s="86"/>
      <c r="G35" s="275" t="s">
        <v>623</v>
      </c>
      <c r="H35" s="270"/>
      <c r="I35" s="271" t="s">
        <v>623</v>
      </c>
      <c r="J35" s="86"/>
      <c r="K35" s="270"/>
      <c r="L35" s="86"/>
      <c r="M35" s="270"/>
      <c r="N35" s="86"/>
      <c r="O35" s="270"/>
      <c r="P35" s="86"/>
      <c r="Q35" s="274"/>
      <c r="R35" s="87"/>
      <c r="S35" s="274"/>
      <c r="T35" s="87"/>
      <c r="U35" s="301"/>
    </row>
    <row r="36" spans="1:21" x14ac:dyDescent="0.25">
      <c r="A36" s="31" t="s">
        <v>589</v>
      </c>
      <c r="B36" s="258" t="s">
        <v>614</v>
      </c>
      <c r="C36" s="329" t="s">
        <v>208</v>
      </c>
      <c r="D36" s="267"/>
      <c r="E36" s="116"/>
      <c r="F36" s="116"/>
      <c r="G36" s="115">
        <v>24</v>
      </c>
      <c r="H36" s="267"/>
      <c r="I36" s="268">
        <v>24</v>
      </c>
      <c r="J36" s="116"/>
      <c r="K36" s="267"/>
      <c r="L36" s="116"/>
      <c r="M36" s="267"/>
      <c r="N36" s="116"/>
      <c r="O36" s="267"/>
      <c r="P36" s="116"/>
      <c r="Q36" s="273"/>
      <c r="R36" s="119"/>
      <c r="S36" s="273"/>
      <c r="T36" s="119"/>
      <c r="U36" s="300"/>
    </row>
    <row r="37" spans="1:21" ht="25.5" customHeight="1" x14ac:dyDescent="0.25">
      <c r="A37" s="242"/>
      <c r="B37" s="320"/>
      <c r="C37" s="330"/>
      <c r="D37" s="302"/>
      <c r="E37" s="283"/>
      <c r="F37" s="283"/>
      <c r="G37" s="276" t="s">
        <v>621</v>
      </c>
      <c r="H37" s="302"/>
      <c r="I37" s="303" t="s">
        <v>621</v>
      </c>
      <c r="J37" s="283"/>
      <c r="K37" s="302"/>
      <c r="L37" s="283"/>
      <c r="M37" s="302"/>
      <c r="N37" s="283"/>
      <c r="O37" s="302"/>
      <c r="P37" s="283"/>
      <c r="Q37" s="304"/>
      <c r="R37" s="289"/>
      <c r="S37" s="304"/>
      <c r="T37" s="289"/>
      <c r="U37" s="305"/>
    </row>
    <row r="38" spans="1:21" x14ac:dyDescent="0.25">
      <c r="A38" s="31" t="s">
        <v>589</v>
      </c>
      <c r="B38" s="258" t="s">
        <v>614</v>
      </c>
      <c r="C38" s="329" t="s">
        <v>208</v>
      </c>
      <c r="D38" s="267"/>
      <c r="E38" s="116"/>
      <c r="F38" s="116"/>
      <c r="G38" s="115">
        <v>25</v>
      </c>
      <c r="H38" s="267"/>
      <c r="I38" s="268">
        <v>25</v>
      </c>
      <c r="J38" s="116"/>
      <c r="K38" s="267"/>
      <c r="L38" s="116"/>
      <c r="M38" s="267"/>
      <c r="N38" s="116"/>
      <c r="O38" s="267"/>
      <c r="P38" s="116"/>
      <c r="Q38" s="273"/>
      <c r="R38" s="119"/>
      <c r="S38" s="273"/>
      <c r="T38" s="119"/>
      <c r="U38" s="300"/>
    </row>
    <row r="39" spans="1:21" ht="24" customHeight="1" x14ac:dyDescent="0.25">
      <c r="A39" s="177"/>
      <c r="B39" s="218"/>
      <c r="C39" s="328"/>
      <c r="D39" s="270"/>
      <c r="E39" s="86"/>
      <c r="F39" s="86"/>
      <c r="G39" s="275" t="s">
        <v>622</v>
      </c>
      <c r="H39" s="270"/>
      <c r="I39" s="271" t="s">
        <v>622</v>
      </c>
      <c r="J39" s="86"/>
      <c r="K39" s="270"/>
      <c r="L39" s="86"/>
      <c r="M39" s="270"/>
      <c r="N39" s="86"/>
      <c r="O39" s="270"/>
      <c r="P39" s="86"/>
      <c r="Q39" s="274"/>
      <c r="R39" s="87"/>
      <c r="S39" s="274"/>
      <c r="T39" s="87"/>
      <c r="U39" s="301"/>
    </row>
    <row r="40" spans="1:21" x14ac:dyDescent="0.25">
      <c r="A40" s="31" t="s">
        <v>589</v>
      </c>
      <c r="B40" s="258" t="s">
        <v>614</v>
      </c>
      <c r="C40" s="329" t="s">
        <v>208</v>
      </c>
      <c r="D40" s="267"/>
      <c r="E40" s="116"/>
      <c r="F40" s="116"/>
      <c r="G40" s="115">
        <v>10</v>
      </c>
      <c r="H40" s="267"/>
      <c r="I40" s="268">
        <v>10</v>
      </c>
      <c r="J40" s="116"/>
      <c r="K40" s="267"/>
      <c r="L40" s="116"/>
      <c r="M40" s="267"/>
      <c r="N40" s="116"/>
      <c r="O40" s="267"/>
      <c r="P40" s="116"/>
      <c r="Q40" s="273"/>
      <c r="R40" s="119"/>
      <c r="S40" s="273"/>
      <c r="T40" s="119"/>
      <c r="U40" s="300"/>
    </row>
    <row r="41" spans="1:21" ht="26.25" customHeight="1" x14ac:dyDescent="0.25">
      <c r="A41" s="319"/>
      <c r="B41" s="321"/>
      <c r="C41" s="321"/>
      <c r="D41" s="270"/>
      <c r="E41" s="86"/>
      <c r="F41" s="86"/>
      <c r="G41" s="275" t="s">
        <v>623</v>
      </c>
      <c r="H41" s="270"/>
      <c r="I41" s="271" t="s">
        <v>623</v>
      </c>
      <c r="J41" s="86"/>
      <c r="K41" s="270"/>
      <c r="L41" s="86"/>
      <c r="M41" s="270"/>
      <c r="N41" s="86"/>
      <c r="O41" s="270"/>
      <c r="P41" s="86"/>
      <c r="Q41" s="274"/>
      <c r="R41" s="87"/>
      <c r="S41" s="274"/>
      <c r="T41" s="87"/>
      <c r="U41" s="301"/>
    </row>
    <row r="42" spans="1:21" x14ac:dyDescent="0.25">
      <c r="A42" s="31" t="s">
        <v>73</v>
      </c>
      <c r="B42" s="258" t="s">
        <v>615</v>
      </c>
      <c r="C42" s="329" t="s">
        <v>208</v>
      </c>
      <c r="D42" s="267"/>
      <c r="E42" s="116"/>
      <c r="F42" s="116"/>
      <c r="G42" s="115">
        <v>3</v>
      </c>
      <c r="H42" s="267"/>
      <c r="I42" s="268">
        <v>3</v>
      </c>
      <c r="J42" s="116"/>
      <c r="K42" s="267"/>
      <c r="L42" s="116"/>
      <c r="M42" s="267"/>
      <c r="N42" s="116"/>
      <c r="O42" s="267"/>
      <c r="P42" s="116"/>
      <c r="Q42" s="273"/>
      <c r="R42" s="119"/>
      <c r="S42" s="273"/>
      <c r="T42" s="119"/>
      <c r="U42" s="300"/>
    </row>
    <row r="43" spans="1:21" ht="26.25" customHeight="1" x14ac:dyDescent="0.25">
      <c r="A43" s="177"/>
      <c r="B43" s="218"/>
      <c r="C43" s="328"/>
      <c r="D43" s="270"/>
      <c r="E43" s="86"/>
      <c r="F43" s="86"/>
      <c r="G43" s="275" t="s">
        <v>623</v>
      </c>
      <c r="H43" s="270"/>
      <c r="I43" s="271" t="s">
        <v>623</v>
      </c>
      <c r="J43" s="86"/>
      <c r="K43" s="270"/>
      <c r="L43" s="86"/>
      <c r="M43" s="270"/>
      <c r="N43" s="86"/>
      <c r="O43" s="270"/>
      <c r="P43" s="86"/>
      <c r="Q43" s="274"/>
      <c r="R43" s="87"/>
      <c r="S43" s="274"/>
      <c r="T43" s="87"/>
      <c r="U43" s="301"/>
    </row>
    <row r="44" spans="1:21" x14ac:dyDescent="0.25">
      <c r="A44" s="31" t="s">
        <v>73</v>
      </c>
      <c r="B44" s="258" t="s">
        <v>616</v>
      </c>
      <c r="C44" s="329" t="s">
        <v>208</v>
      </c>
      <c r="D44" s="267"/>
      <c r="E44" s="116"/>
      <c r="F44" s="116"/>
      <c r="G44" s="115">
        <v>6</v>
      </c>
      <c r="H44" s="267"/>
      <c r="I44" s="268">
        <v>6</v>
      </c>
      <c r="J44" s="116"/>
      <c r="K44" s="267"/>
      <c r="L44" s="116"/>
      <c r="M44" s="267"/>
      <c r="N44" s="116"/>
      <c r="O44" s="267"/>
      <c r="P44" s="116"/>
      <c r="Q44" s="273"/>
      <c r="R44" s="119"/>
      <c r="S44" s="273"/>
      <c r="T44" s="119"/>
      <c r="U44" s="300"/>
    </row>
    <row r="45" spans="1:21" ht="25.5" customHeight="1" x14ac:dyDescent="0.25">
      <c r="A45" s="177"/>
      <c r="B45" s="218"/>
      <c r="C45" s="328"/>
      <c r="D45" s="270"/>
      <c r="E45" s="86"/>
      <c r="F45" s="86"/>
      <c r="G45" s="275" t="s">
        <v>621</v>
      </c>
      <c r="H45" s="270"/>
      <c r="I45" s="271" t="s">
        <v>621</v>
      </c>
      <c r="J45" s="86"/>
      <c r="K45" s="270"/>
      <c r="L45" s="86"/>
      <c r="M45" s="270"/>
      <c r="N45" s="86"/>
      <c r="O45" s="270"/>
      <c r="P45" s="86"/>
      <c r="Q45" s="274"/>
      <c r="R45" s="87"/>
      <c r="S45" s="274"/>
      <c r="T45" s="87"/>
      <c r="U45" s="301"/>
    </row>
    <row r="46" spans="1:21" x14ac:dyDescent="0.25">
      <c r="A46" s="31" t="s">
        <v>73</v>
      </c>
      <c r="B46" s="258" t="s">
        <v>616</v>
      </c>
      <c r="C46" s="329" t="s">
        <v>208</v>
      </c>
      <c r="D46" s="267"/>
      <c r="E46" s="116"/>
      <c r="F46" s="116"/>
      <c r="G46" s="115">
        <v>4</v>
      </c>
      <c r="H46" s="267"/>
      <c r="I46" s="268">
        <v>4</v>
      </c>
      <c r="J46" s="116"/>
      <c r="K46" s="267"/>
      <c r="L46" s="116"/>
      <c r="M46" s="267"/>
      <c r="N46" s="116"/>
      <c r="O46" s="267"/>
      <c r="P46" s="116"/>
      <c r="Q46" s="273"/>
      <c r="R46" s="119"/>
      <c r="S46" s="273"/>
      <c r="T46" s="119"/>
      <c r="U46" s="300"/>
    </row>
    <row r="47" spans="1:21" ht="26.25" customHeight="1" x14ac:dyDescent="0.25">
      <c r="A47" s="177"/>
      <c r="B47" s="218"/>
      <c r="C47" s="328"/>
      <c r="D47" s="270"/>
      <c r="E47" s="86"/>
      <c r="F47" s="86"/>
      <c r="G47" s="275" t="s">
        <v>622</v>
      </c>
      <c r="H47" s="270"/>
      <c r="I47" s="271" t="s">
        <v>622</v>
      </c>
      <c r="J47" s="86"/>
      <c r="K47" s="270"/>
      <c r="L47" s="86"/>
      <c r="M47" s="270"/>
      <c r="N47" s="86"/>
      <c r="O47" s="270"/>
      <c r="P47" s="86"/>
      <c r="Q47" s="274"/>
      <c r="R47" s="87"/>
      <c r="S47" s="274"/>
      <c r="T47" s="87"/>
      <c r="U47" s="301"/>
    </row>
    <row r="48" spans="1:21" x14ac:dyDescent="0.25">
      <c r="A48" s="31" t="s">
        <v>73</v>
      </c>
      <c r="B48" s="258" t="s">
        <v>616</v>
      </c>
      <c r="C48" s="329" t="s">
        <v>208</v>
      </c>
      <c r="D48" s="267"/>
      <c r="E48" s="116"/>
      <c r="F48" s="116"/>
      <c r="G48" s="115">
        <v>3</v>
      </c>
      <c r="H48" s="267"/>
      <c r="I48" s="268">
        <v>3</v>
      </c>
      <c r="J48" s="116"/>
      <c r="K48" s="267"/>
      <c r="L48" s="116"/>
      <c r="M48" s="267"/>
      <c r="N48" s="116"/>
      <c r="O48" s="267"/>
      <c r="P48" s="116"/>
      <c r="Q48" s="273"/>
      <c r="R48" s="119"/>
      <c r="S48" s="273"/>
      <c r="T48" s="119"/>
      <c r="U48" s="300"/>
    </row>
    <row r="49" spans="1:21" ht="24.75" customHeight="1" x14ac:dyDescent="0.25">
      <c r="A49" s="177"/>
      <c r="B49" s="218"/>
      <c r="C49" s="328"/>
      <c r="D49" s="270"/>
      <c r="E49" s="86"/>
      <c r="F49" s="86"/>
      <c r="G49" s="275" t="s">
        <v>623</v>
      </c>
      <c r="H49" s="270"/>
      <c r="I49" s="271" t="s">
        <v>623</v>
      </c>
      <c r="J49" s="86"/>
      <c r="K49" s="270"/>
      <c r="L49" s="86"/>
      <c r="M49" s="270"/>
      <c r="N49" s="86"/>
      <c r="O49" s="270"/>
      <c r="P49" s="86"/>
      <c r="Q49" s="274"/>
      <c r="R49" s="87"/>
      <c r="S49" s="274"/>
      <c r="T49" s="87"/>
      <c r="U49" s="301"/>
    </row>
    <row r="50" spans="1:21" x14ac:dyDescent="0.25">
      <c r="A50" s="31" t="s">
        <v>73</v>
      </c>
      <c r="B50" s="258" t="s">
        <v>617</v>
      </c>
      <c r="C50" s="329" t="s">
        <v>208</v>
      </c>
      <c r="D50" s="267"/>
      <c r="E50" s="116"/>
      <c r="F50" s="116"/>
      <c r="G50" s="115">
        <v>4</v>
      </c>
      <c r="H50" s="267"/>
      <c r="I50" s="231">
        <v>4</v>
      </c>
      <c r="J50" s="116"/>
      <c r="K50" s="267"/>
      <c r="L50" s="116"/>
      <c r="M50" s="267"/>
      <c r="N50" s="116"/>
      <c r="O50" s="267"/>
      <c r="P50" s="116"/>
      <c r="Q50" s="273"/>
      <c r="R50" s="119"/>
      <c r="S50" s="273"/>
      <c r="T50" s="119"/>
      <c r="U50" s="300"/>
    </row>
    <row r="51" spans="1:21" ht="22.5" customHeight="1" x14ac:dyDescent="0.25">
      <c r="A51" s="177"/>
      <c r="B51" s="218"/>
      <c r="C51" s="328"/>
      <c r="D51" s="270"/>
      <c r="E51" s="86"/>
      <c r="F51" s="86"/>
      <c r="G51" s="275" t="s">
        <v>627</v>
      </c>
      <c r="H51" s="270"/>
      <c r="I51" s="285" t="s">
        <v>627</v>
      </c>
      <c r="J51" s="86"/>
      <c r="K51" s="270"/>
      <c r="L51" s="86"/>
      <c r="M51" s="270"/>
      <c r="N51" s="86"/>
      <c r="O51" s="270"/>
      <c r="P51" s="86"/>
      <c r="Q51" s="274"/>
      <c r="R51" s="87"/>
      <c r="S51" s="274"/>
      <c r="T51" s="87"/>
      <c r="U51" s="301"/>
    </row>
    <row r="52" spans="1:21" x14ac:dyDescent="0.25">
      <c r="A52" s="31" t="s">
        <v>73</v>
      </c>
      <c r="B52" s="258" t="s">
        <v>617</v>
      </c>
      <c r="C52" s="329" t="s">
        <v>208</v>
      </c>
      <c r="D52" s="267"/>
      <c r="E52" s="116"/>
      <c r="F52" s="116"/>
      <c r="G52" s="115">
        <v>3</v>
      </c>
      <c r="H52" s="267"/>
      <c r="I52" s="231">
        <v>3</v>
      </c>
      <c r="J52" s="116"/>
      <c r="K52" s="267"/>
      <c r="L52" s="116"/>
      <c r="M52" s="267"/>
      <c r="N52" s="116"/>
      <c r="O52" s="267"/>
      <c r="P52" s="116"/>
      <c r="Q52" s="273"/>
      <c r="R52" s="119"/>
      <c r="S52" s="273"/>
      <c r="T52" s="119"/>
      <c r="U52" s="300"/>
    </row>
    <row r="53" spans="1:21" ht="25.5" customHeight="1" x14ac:dyDescent="0.25">
      <c r="A53" s="177"/>
      <c r="B53" s="218"/>
      <c r="C53" s="328"/>
      <c r="D53" s="270"/>
      <c r="E53" s="86"/>
      <c r="F53" s="86"/>
      <c r="G53" s="275" t="s">
        <v>626</v>
      </c>
      <c r="H53" s="270"/>
      <c r="I53" s="285" t="s">
        <v>626</v>
      </c>
      <c r="J53" s="86"/>
      <c r="K53" s="270"/>
      <c r="L53" s="86"/>
      <c r="M53" s="270"/>
      <c r="N53" s="86"/>
      <c r="O53" s="270"/>
      <c r="P53" s="86"/>
      <c r="Q53" s="274"/>
      <c r="R53" s="87"/>
      <c r="S53" s="274"/>
      <c r="T53" s="87"/>
      <c r="U53" s="301"/>
    </row>
    <row r="54" spans="1:21" x14ac:dyDescent="0.25">
      <c r="A54" s="31" t="s">
        <v>73</v>
      </c>
      <c r="B54" s="258" t="s">
        <v>618</v>
      </c>
      <c r="C54" s="329" t="s">
        <v>208</v>
      </c>
      <c r="D54" s="267"/>
      <c r="E54" s="116"/>
      <c r="F54" s="116"/>
      <c r="G54" s="115">
        <v>6</v>
      </c>
      <c r="H54" s="267"/>
      <c r="I54" s="231">
        <v>6</v>
      </c>
      <c r="J54" s="116"/>
      <c r="K54" s="267"/>
      <c r="L54" s="116"/>
      <c r="M54" s="267"/>
      <c r="N54" s="116"/>
      <c r="O54" s="267"/>
      <c r="P54" s="116"/>
      <c r="Q54" s="273"/>
      <c r="R54" s="119"/>
      <c r="S54" s="273"/>
      <c r="T54" s="119"/>
      <c r="U54" s="300"/>
    </row>
    <row r="55" spans="1:21" ht="24.75" customHeight="1" x14ac:dyDescent="0.25">
      <c r="A55" s="177"/>
      <c r="B55" s="218"/>
      <c r="C55" s="328"/>
      <c r="D55" s="270"/>
      <c r="E55" s="86"/>
      <c r="F55" s="86"/>
      <c r="G55" s="275" t="s">
        <v>621</v>
      </c>
      <c r="H55" s="270"/>
      <c r="I55" s="285" t="s">
        <v>621</v>
      </c>
      <c r="J55" s="86"/>
      <c r="K55" s="270"/>
      <c r="L55" s="86"/>
      <c r="M55" s="270"/>
      <c r="N55" s="86"/>
      <c r="O55" s="270"/>
      <c r="P55" s="86"/>
      <c r="Q55" s="274"/>
      <c r="R55" s="87"/>
      <c r="S55" s="274"/>
      <c r="T55" s="87"/>
      <c r="U55" s="301"/>
    </row>
    <row r="56" spans="1:21" x14ac:dyDescent="0.25">
      <c r="A56" s="31" t="s">
        <v>73</v>
      </c>
      <c r="B56" s="258" t="s">
        <v>618</v>
      </c>
      <c r="C56" s="329" t="s">
        <v>208</v>
      </c>
      <c r="D56" s="267"/>
      <c r="E56" s="116"/>
      <c r="F56" s="116"/>
      <c r="G56" s="115">
        <v>3</v>
      </c>
      <c r="H56" s="267"/>
      <c r="I56" s="231">
        <v>3</v>
      </c>
      <c r="J56" s="116"/>
      <c r="K56" s="267"/>
      <c r="L56" s="116"/>
      <c r="M56" s="267"/>
      <c r="N56" s="116"/>
      <c r="O56" s="267"/>
      <c r="P56" s="116"/>
      <c r="Q56" s="273"/>
      <c r="R56" s="119"/>
      <c r="S56" s="273"/>
      <c r="T56" s="119"/>
      <c r="U56" s="300"/>
    </row>
    <row r="57" spans="1:21" ht="25.5" customHeight="1" x14ac:dyDescent="0.25">
      <c r="A57" s="177"/>
      <c r="B57" s="218"/>
      <c r="C57" s="328"/>
      <c r="D57" s="270"/>
      <c r="E57" s="86"/>
      <c r="F57" s="86"/>
      <c r="G57" s="275" t="s">
        <v>626</v>
      </c>
      <c r="H57" s="270"/>
      <c r="I57" s="285" t="s">
        <v>626</v>
      </c>
      <c r="J57" s="86"/>
      <c r="K57" s="270"/>
      <c r="L57" s="86"/>
      <c r="M57" s="270"/>
      <c r="N57" s="86"/>
      <c r="O57" s="270"/>
      <c r="P57" s="86"/>
      <c r="Q57" s="274"/>
      <c r="R57" s="87"/>
      <c r="S57" s="274"/>
      <c r="T57" s="87"/>
      <c r="U57" s="301"/>
    </row>
    <row r="58" spans="1:21" x14ac:dyDescent="0.25">
      <c r="A58" s="31" t="s">
        <v>589</v>
      </c>
      <c r="B58" s="258" t="s">
        <v>619</v>
      </c>
      <c r="C58" s="329" t="s">
        <v>208</v>
      </c>
      <c r="D58" s="267"/>
      <c r="E58" s="116"/>
      <c r="F58" s="116"/>
      <c r="G58" s="115">
        <v>3</v>
      </c>
      <c r="H58" s="267"/>
      <c r="I58" s="231">
        <v>3</v>
      </c>
      <c r="J58" s="116"/>
      <c r="K58" s="267"/>
      <c r="L58" s="116"/>
      <c r="M58" s="267"/>
      <c r="N58" s="116"/>
      <c r="O58" s="267"/>
      <c r="P58" s="116"/>
      <c r="Q58" s="273"/>
      <c r="R58" s="119"/>
      <c r="S58" s="273"/>
      <c r="T58" s="119"/>
      <c r="U58" s="300"/>
    </row>
    <row r="59" spans="1:21" ht="22.5" customHeight="1" x14ac:dyDescent="0.25">
      <c r="A59" s="177"/>
      <c r="B59" s="218"/>
      <c r="C59" s="328"/>
      <c r="D59" s="270"/>
      <c r="E59" s="86"/>
      <c r="F59" s="86"/>
      <c r="G59" s="275" t="s">
        <v>623</v>
      </c>
      <c r="H59" s="270"/>
      <c r="I59" s="285" t="s">
        <v>623</v>
      </c>
      <c r="J59" s="86"/>
      <c r="K59" s="270"/>
      <c r="L59" s="86"/>
      <c r="M59" s="270"/>
      <c r="N59" s="86"/>
      <c r="O59" s="270"/>
      <c r="P59" s="86"/>
      <c r="Q59" s="274"/>
      <c r="R59" s="87"/>
      <c r="S59" s="274"/>
      <c r="T59" s="87"/>
      <c r="U59" s="301"/>
    </row>
    <row r="60" spans="1:21" ht="30" x14ac:dyDescent="0.25">
      <c r="A60" s="306" t="s">
        <v>218</v>
      </c>
      <c r="B60" s="258" t="s">
        <v>566</v>
      </c>
      <c r="C60" s="329" t="s">
        <v>208</v>
      </c>
      <c r="D60" s="267"/>
      <c r="E60" s="116"/>
      <c r="F60" s="116"/>
      <c r="G60" s="115">
        <v>2</v>
      </c>
      <c r="H60" s="267"/>
      <c r="I60" s="231">
        <v>2</v>
      </c>
      <c r="J60" s="288"/>
      <c r="K60" s="278"/>
      <c r="L60" s="288"/>
      <c r="M60" s="278"/>
      <c r="N60" s="288"/>
      <c r="O60" s="278"/>
      <c r="P60" s="288"/>
      <c r="Q60" s="273"/>
      <c r="R60" s="119"/>
      <c r="S60" s="273"/>
      <c r="T60" s="119"/>
      <c r="U60" s="300"/>
    </row>
    <row r="61" spans="1:21" ht="24" x14ac:dyDescent="0.25">
      <c r="A61" s="220"/>
      <c r="B61" s="218"/>
      <c r="C61" s="328"/>
      <c r="D61" s="270"/>
      <c r="E61" s="86"/>
      <c r="F61" s="86"/>
      <c r="G61" s="275" t="s">
        <v>499</v>
      </c>
      <c r="H61" s="270"/>
      <c r="I61" s="285" t="s">
        <v>499</v>
      </c>
      <c r="J61" s="88"/>
      <c r="K61" s="279"/>
      <c r="L61" s="88"/>
      <c r="M61" s="279"/>
      <c r="N61" s="88"/>
      <c r="O61" s="279"/>
      <c r="P61" s="88"/>
      <c r="Q61" s="274"/>
      <c r="R61" s="87"/>
      <c r="S61" s="274"/>
      <c r="T61" s="87"/>
      <c r="U61" s="301"/>
    </row>
    <row r="62" spans="1:21" ht="30" x14ac:dyDescent="0.25">
      <c r="A62" s="306" t="s">
        <v>218</v>
      </c>
      <c r="B62" s="258" t="s">
        <v>566</v>
      </c>
      <c r="C62" s="329" t="s">
        <v>208</v>
      </c>
      <c r="D62" s="267"/>
      <c r="E62" s="116"/>
      <c r="F62" s="116"/>
      <c r="G62" s="115">
        <v>5</v>
      </c>
      <c r="H62" s="267"/>
      <c r="I62" s="231">
        <v>5</v>
      </c>
      <c r="J62" s="288"/>
      <c r="K62" s="278"/>
      <c r="L62" s="288"/>
      <c r="M62" s="278"/>
      <c r="N62" s="288"/>
      <c r="O62" s="278"/>
      <c r="P62" s="288"/>
      <c r="Q62" s="273"/>
      <c r="R62" s="119"/>
      <c r="S62" s="273"/>
      <c r="T62" s="119"/>
      <c r="U62" s="300"/>
    </row>
    <row r="63" spans="1:21" ht="24" x14ac:dyDescent="0.25">
      <c r="A63" s="220"/>
      <c r="B63" s="218"/>
      <c r="C63" s="328"/>
      <c r="D63" s="270"/>
      <c r="E63" s="86"/>
      <c r="F63" s="86"/>
      <c r="G63" s="275" t="s">
        <v>622</v>
      </c>
      <c r="H63" s="270"/>
      <c r="I63" s="285" t="s">
        <v>622</v>
      </c>
      <c r="J63" s="88"/>
      <c r="K63" s="279"/>
      <c r="L63" s="88"/>
      <c r="M63" s="279"/>
      <c r="N63" s="88"/>
      <c r="O63" s="279"/>
      <c r="P63" s="88"/>
      <c r="Q63" s="274"/>
      <c r="R63" s="87"/>
      <c r="S63" s="274"/>
      <c r="T63" s="87"/>
      <c r="U63" s="301"/>
    </row>
    <row r="64" spans="1:21" ht="30" x14ac:dyDescent="0.25">
      <c r="A64" s="306" t="s">
        <v>218</v>
      </c>
      <c r="B64" s="258" t="s">
        <v>566</v>
      </c>
      <c r="C64" s="329" t="s">
        <v>208</v>
      </c>
      <c r="D64" s="267"/>
      <c r="E64" s="116"/>
      <c r="F64" s="116"/>
      <c r="G64" s="115">
        <v>7</v>
      </c>
      <c r="H64" s="267"/>
      <c r="I64" s="231">
        <v>7</v>
      </c>
      <c r="J64" s="288"/>
      <c r="K64" s="278"/>
      <c r="L64" s="288"/>
      <c r="M64" s="278"/>
      <c r="N64" s="288"/>
      <c r="O64" s="278"/>
      <c r="P64" s="288"/>
      <c r="Q64" s="273"/>
      <c r="R64" s="119"/>
      <c r="S64" s="273"/>
      <c r="T64" s="119"/>
      <c r="U64" s="300"/>
    </row>
    <row r="65" spans="1:21" ht="26.25" customHeight="1" x14ac:dyDescent="0.25">
      <c r="A65" s="220"/>
      <c r="B65" s="218"/>
      <c r="C65" s="328"/>
      <c r="D65" s="270"/>
      <c r="E65" s="86"/>
      <c r="F65" s="86"/>
      <c r="G65" s="275" t="s">
        <v>623</v>
      </c>
      <c r="H65" s="270"/>
      <c r="I65" s="285" t="s">
        <v>623</v>
      </c>
      <c r="J65" s="88"/>
      <c r="K65" s="279"/>
      <c r="L65" s="88"/>
      <c r="M65" s="279"/>
      <c r="N65" s="88"/>
      <c r="O65" s="279"/>
      <c r="P65" s="88"/>
      <c r="Q65" s="274"/>
      <c r="R65" s="87"/>
      <c r="S65" s="274"/>
      <c r="T65" s="87"/>
      <c r="U65" s="301"/>
    </row>
    <row r="66" spans="1:21" x14ac:dyDescent="0.25">
      <c r="A66" s="306" t="s">
        <v>218</v>
      </c>
      <c r="B66" s="258" t="s">
        <v>567</v>
      </c>
      <c r="C66" s="329" t="s">
        <v>208</v>
      </c>
      <c r="D66" s="267"/>
      <c r="E66" s="116"/>
      <c r="F66" s="116"/>
      <c r="G66" s="115">
        <v>5</v>
      </c>
      <c r="H66" s="267"/>
      <c r="I66" s="231">
        <v>5</v>
      </c>
      <c r="J66" s="116"/>
      <c r="K66" s="267"/>
      <c r="L66" s="116"/>
      <c r="M66" s="267"/>
      <c r="N66" s="116"/>
      <c r="O66" s="267"/>
      <c r="P66" s="116"/>
      <c r="Q66" s="273"/>
      <c r="R66" s="119"/>
      <c r="S66" s="273"/>
      <c r="T66" s="119"/>
      <c r="U66" s="300"/>
    </row>
    <row r="67" spans="1:21" ht="25.5" customHeight="1" x14ac:dyDescent="0.25">
      <c r="A67" s="220"/>
      <c r="B67" s="218"/>
      <c r="C67" s="328"/>
      <c r="D67" s="270"/>
      <c r="E67" s="86"/>
      <c r="F67" s="86"/>
      <c r="G67" s="275" t="s">
        <v>630</v>
      </c>
      <c r="H67" s="270"/>
      <c r="I67" s="285" t="s">
        <v>631</v>
      </c>
      <c r="J67" s="86"/>
      <c r="K67" s="270"/>
      <c r="L67" s="86"/>
      <c r="M67" s="270"/>
      <c r="N67" s="86"/>
      <c r="O67" s="270"/>
      <c r="P67" s="86"/>
      <c r="Q67" s="274"/>
      <c r="R67" s="87"/>
      <c r="S67" s="274"/>
      <c r="T67" s="87"/>
      <c r="U67" s="301"/>
    </row>
    <row r="68" spans="1:21" ht="25.5" customHeight="1" x14ac:dyDescent="0.25">
      <c r="A68" s="306" t="s">
        <v>218</v>
      </c>
      <c r="B68" s="258" t="s">
        <v>567</v>
      </c>
      <c r="C68" s="329" t="s">
        <v>208</v>
      </c>
      <c r="D68" s="267"/>
      <c r="E68" s="116"/>
      <c r="F68" s="116"/>
      <c r="G68" s="116"/>
      <c r="H68" s="267"/>
      <c r="I68" s="231">
        <v>9</v>
      </c>
      <c r="J68" s="116"/>
      <c r="K68" s="267"/>
      <c r="L68" s="116"/>
      <c r="M68" s="267"/>
      <c r="N68" s="116"/>
      <c r="O68" s="267"/>
      <c r="P68" s="116"/>
      <c r="Q68" s="273"/>
      <c r="R68" s="119"/>
      <c r="S68" s="273"/>
      <c r="T68" s="119"/>
      <c r="U68" s="300"/>
    </row>
    <row r="69" spans="1:21" ht="25.5" customHeight="1" x14ac:dyDescent="0.25">
      <c r="A69" s="220"/>
      <c r="B69" s="218"/>
      <c r="C69" s="328"/>
      <c r="D69" s="270"/>
      <c r="E69" s="86"/>
      <c r="F69" s="86"/>
      <c r="G69" s="86"/>
      <c r="H69" s="270"/>
      <c r="I69" s="285" t="s">
        <v>623</v>
      </c>
      <c r="J69" s="86"/>
      <c r="K69" s="270"/>
      <c r="L69" s="86"/>
      <c r="M69" s="270"/>
      <c r="N69" s="86"/>
      <c r="O69" s="270"/>
      <c r="P69" s="86"/>
      <c r="Q69" s="274"/>
      <c r="R69" s="87"/>
      <c r="S69" s="274"/>
      <c r="T69" s="87"/>
      <c r="U69" s="301"/>
    </row>
    <row r="70" spans="1:21" x14ac:dyDescent="0.25">
      <c r="A70" s="306" t="s">
        <v>218</v>
      </c>
      <c r="B70" s="258" t="s">
        <v>568</v>
      </c>
      <c r="C70" s="329" t="s">
        <v>208</v>
      </c>
      <c r="D70" s="267"/>
      <c r="E70" s="116"/>
      <c r="F70" s="116"/>
      <c r="G70" s="115">
        <v>5</v>
      </c>
      <c r="H70" s="267"/>
      <c r="I70" s="231">
        <v>5</v>
      </c>
      <c r="J70" s="116"/>
      <c r="K70" s="267"/>
      <c r="L70" s="116"/>
      <c r="M70" s="267"/>
      <c r="N70" s="116"/>
      <c r="O70" s="267"/>
      <c r="P70" s="116"/>
      <c r="Q70" s="273"/>
      <c r="R70" s="119"/>
      <c r="S70" s="273"/>
      <c r="T70" s="119"/>
      <c r="U70" s="300"/>
    </row>
    <row r="71" spans="1:21" ht="27.75" customHeight="1" x14ac:dyDescent="0.25">
      <c r="A71" s="220"/>
      <c r="B71" s="218"/>
      <c r="C71" s="328"/>
      <c r="D71" s="270"/>
      <c r="E71" s="86"/>
      <c r="F71" s="86"/>
      <c r="G71" s="275" t="s">
        <v>626</v>
      </c>
      <c r="H71" s="270"/>
      <c r="I71" s="285" t="s">
        <v>626</v>
      </c>
      <c r="J71" s="86"/>
      <c r="K71" s="270"/>
      <c r="L71" s="86"/>
      <c r="M71" s="270"/>
      <c r="N71" s="86"/>
      <c r="O71" s="270"/>
      <c r="P71" s="86"/>
      <c r="Q71" s="274"/>
      <c r="R71" s="87"/>
      <c r="S71" s="274"/>
      <c r="T71" s="87"/>
      <c r="U71" s="301"/>
    </row>
    <row r="72" spans="1:21" ht="27.75" customHeight="1" x14ac:dyDescent="0.25">
      <c r="A72" s="306" t="s">
        <v>218</v>
      </c>
      <c r="B72" s="258" t="s">
        <v>569</v>
      </c>
      <c r="C72" s="329" t="s">
        <v>208</v>
      </c>
      <c r="D72" s="267"/>
      <c r="E72" s="116"/>
      <c r="F72" s="116"/>
      <c r="G72" s="116"/>
      <c r="H72" s="267"/>
      <c r="I72" s="266">
        <v>4</v>
      </c>
      <c r="J72" s="116"/>
      <c r="K72" s="267"/>
      <c r="L72" s="116"/>
      <c r="M72" s="267"/>
      <c r="N72" s="116"/>
      <c r="O72" s="267"/>
      <c r="P72" s="116"/>
      <c r="Q72" s="273"/>
      <c r="R72" s="119"/>
      <c r="S72" s="273"/>
      <c r="T72" s="119"/>
      <c r="U72" s="300"/>
    </row>
    <row r="73" spans="1:21" ht="27.75" customHeight="1" x14ac:dyDescent="0.25">
      <c r="A73" s="220"/>
      <c r="B73" s="218"/>
      <c r="C73" s="328"/>
      <c r="D73" s="270"/>
      <c r="E73" s="86"/>
      <c r="F73" s="86"/>
      <c r="G73" s="86"/>
      <c r="H73" s="270"/>
      <c r="I73" s="285" t="s">
        <v>623</v>
      </c>
      <c r="J73" s="86"/>
      <c r="K73" s="270"/>
      <c r="L73" s="86"/>
      <c r="M73" s="270"/>
      <c r="N73" s="86"/>
      <c r="O73" s="270"/>
      <c r="P73" s="86"/>
      <c r="Q73" s="274"/>
      <c r="R73" s="87"/>
      <c r="S73" s="274"/>
      <c r="T73" s="87"/>
      <c r="U73" s="301"/>
    </row>
    <row r="74" spans="1:21" ht="30" x14ac:dyDescent="0.25">
      <c r="A74" s="221" t="s">
        <v>333</v>
      </c>
      <c r="B74" s="203" t="s">
        <v>632</v>
      </c>
      <c r="C74" s="331" t="s">
        <v>208</v>
      </c>
      <c r="D74" s="280"/>
      <c r="E74" s="90"/>
      <c r="F74" s="90"/>
      <c r="G74" s="90"/>
      <c r="H74" s="280"/>
      <c r="I74" s="226">
        <v>3</v>
      </c>
      <c r="J74" s="90"/>
      <c r="K74" s="280"/>
      <c r="L74" s="90"/>
      <c r="M74" s="280"/>
      <c r="N74" s="90"/>
      <c r="O74" s="280"/>
      <c r="P74" s="90"/>
      <c r="Q74" s="281"/>
      <c r="R74" s="117"/>
      <c r="S74" s="281"/>
      <c r="T74" s="117"/>
      <c r="U74" s="307"/>
    </row>
    <row r="75" spans="1:21" ht="30" x14ac:dyDescent="0.25">
      <c r="A75" s="221" t="s">
        <v>333</v>
      </c>
      <c r="B75" s="203" t="s">
        <v>633</v>
      </c>
      <c r="C75" s="331" t="s">
        <v>208</v>
      </c>
      <c r="D75" s="280"/>
      <c r="E75" s="90"/>
      <c r="F75" s="90"/>
      <c r="G75" s="90"/>
      <c r="H75" s="280"/>
      <c r="I75" s="226">
        <v>3</v>
      </c>
      <c r="J75" s="90"/>
      <c r="K75" s="280"/>
      <c r="L75" s="90"/>
      <c r="M75" s="280"/>
      <c r="N75" s="90"/>
      <c r="O75" s="280"/>
      <c r="P75" s="90"/>
      <c r="Q75" s="281"/>
      <c r="R75" s="117"/>
      <c r="S75" s="281"/>
      <c r="T75" s="117"/>
      <c r="U75" s="307"/>
    </row>
    <row r="76" spans="1:21" ht="30" x14ac:dyDescent="0.25">
      <c r="A76" s="221" t="s">
        <v>333</v>
      </c>
      <c r="B76" s="203" t="s">
        <v>583</v>
      </c>
      <c r="C76" s="331" t="s">
        <v>208</v>
      </c>
      <c r="D76" s="280"/>
      <c r="E76" s="90"/>
      <c r="F76" s="90"/>
      <c r="G76" s="90"/>
      <c r="H76" s="280"/>
      <c r="I76" s="226">
        <v>1</v>
      </c>
      <c r="J76" s="90"/>
      <c r="K76" s="280"/>
      <c r="L76" s="90"/>
      <c r="M76" s="280"/>
      <c r="N76" s="90"/>
      <c r="O76" s="280"/>
      <c r="P76" s="90"/>
      <c r="Q76" s="281"/>
      <c r="R76" s="117"/>
      <c r="S76" s="281"/>
      <c r="T76" s="117"/>
      <c r="U76" s="307"/>
    </row>
    <row r="77" spans="1:21" ht="30" x14ac:dyDescent="0.25">
      <c r="A77" s="306" t="s">
        <v>333</v>
      </c>
      <c r="B77" s="258" t="s">
        <v>634</v>
      </c>
      <c r="C77" s="329" t="s">
        <v>208</v>
      </c>
      <c r="D77" s="267"/>
      <c r="E77" s="116"/>
      <c r="F77" s="116"/>
      <c r="G77" s="116"/>
      <c r="H77" s="267"/>
      <c r="I77" s="231">
        <v>1</v>
      </c>
      <c r="J77" s="116"/>
      <c r="K77" s="267"/>
      <c r="L77" s="116"/>
      <c r="M77" s="267"/>
      <c r="N77" s="116"/>
      <c r="O77" s="267"/>
      <c r="P77" s="116"/>
      <c r="Q77" s="273"/>
      <c r="R77" s="119"/>
      <c r="S77" s="273"/>
      <c r="T77" s="119"/>
      <c r="U77" s="300"/>
    </row>
    <row r="78" spans="1:21" ht="24" x14ac:dyDescent="0.25">
      <c r="A78" s="220"/>
      <c r="B78" s="218"/>
      <c r="C78" s="328"/>
      <c r="D78" s="270"/>
      <c r="E78" s="86"/>
      <c r="F78" s="86"/>
      <c r="G78" s="86"/>
      <c r="H78" s="270"/>
      <c r="I78" s="285" t="s">
        <v>641</v>
      </c>
      <c r="J78" s="86"/>
      <c r="K78" s="270"/>
      <c r="L78" s="86"/>
      <c r="M78" s="270"/>
      <c r="N78" s="86"/>
      <c r="O78" s="270"/>
      <c r="P78" s="86"/>
      <c r="Q78" s="274"/>
      <c r="R78" s="87"/>
      <c r="S78" s="274"/>
      <c r="T78" s="87"/>
      <c r="U78" s="301"/>
    </row>
    <row r="79" spans="1:21" x14ac:dyDescent="0.25">
      <c r="A79" s="221" t="s">
        <v>172</v>
      </c>
      <c r="B79" s="203" t="s">
        <v>635</v>
      </c>
      <c r="C79" s="331" t="s">
        <v>208</v>
      </c>
      <c r="D79" s="280"/>
      <c r="E79" s="90"/>
      <c r="F79" s="90"/>
      <c r="G79" s="90"/>
      <c r="H79" s="280"/>
      <c r="I79" s="226">
        <v>2</v>
      </c>
      <c r="J79" s="90"/>
      <c r="K79" s="280"/>
      <c r="L79" s="90"/>
      <c r="M79" s="280"/>
      <c r="N79" s="90"/>
      <c r="O79" s="280"/>
      <c r="P79" s="90"/>
      <c r="Q79" s="281"/>
      <c r="R79" s="117"/>
      <c r="S79" s="281"/>
      <c r="T79" s="117"/>
      <c r="U79" s="307"/>
    </row>
    <row r="80" spans="1:21" x14ac:dyDescent="0.25">
      <c r="A80" s="221" t="s">
        <v>172</v>
      </c>
      <c r="B80" s="203" t="s">
        <v>636</v>
      </c>
      <c r="C80" s="331" t="s">
        <v>208</v>
      </c>
      <c r="D80" s="280"/>
      <c r="E80" s="90"/>
      <c r="F80" s="90"/>
      <c r="G80" s="90"/>
      <c r="H80" s="280"/>
      <c r="I80" s="226">
        <v>2</v>
      </c>
      <c r="J80" s="90"/>
      <c r="K80" s="280"/>
      <c r="L80" s="90"/>
      <c r="M80" s="280"/>
      <c r="N80" s="90"/>
      <c r="O80" s="280"/>
      <c r="P80" s="90"/>
      <c r="Q80" s="281"/>
      <c r="R80" s="117"/>
      <c r="S80" s="281"/>
      <c r="T80" s="117"/>
      <c r="U80" s="307"/>
    </row>
    <row r="81" spans="1:21" x14ac:dyDescent="0.25">
      <c r="A81" s="221" t="s">
        <v>172</v>
      </c>
      <c r="B81" s="203" t="s">
        <v>637</v>
      </c>
      <c r="C81" s="331" t="s">
        <v>208</v>
      </c>
      <c r="D81" s="280"/>
      <c r="E81" s="90"/>
      <c r="F81" s="90"/>
      <c r="G81" s="90"/>
      <c r="H81" s="280"/>
      <c r="I81" s="226">
        <v>2</v>
      </c>
      <c r="J81" s="90"/>
      <c r="K81" s="280"/>
      <c r="L81" s="90"/>
      <c r="M81" s="280"/>
      <c r="N81" s="90"/>
      <c r="O81" s="280"/>
      <c r="P81" s="90"/>
      <c r="Q81" s="281"/>
      <c r="R81" s="117"/>
      <c r="S81" s="281"/>
      <c r="T81" s="117"/>
      <c r="U81" s="307"/>
    </row>
    <row r="82" spans="1:21" x14ac:dyDescent="0.25">
      <c r="A82" s="221" t="s">
        <v>172</v>
      </c>
      <c r="B82" s="203" t="s">
        <v>638</v>
      </c>
      <c r="C82" s="331" t="s">
        <v>208</v>
      </c>
      <c r="D82" s="280"/>
      <c r="E82" s="90"/>
      <c r="F82" s="90"/>
      <c r="G82" s="90"/>
      <c r="H82" s="280"/>
      <c r="I82" s="226">
        <v>1</v>
      </c>
      <c r="J82" s="90"/>
      <c r="K82" s="280"/>
      <c r="L82" s="90"/>
      <c r="M82" s="280"/>
      <c r="N82" s="90"/>
      <c r="O82" s="280"/>
      <c r="P82" s="90"/>
      <c r="Q82" s="281"/>
      <c r="R82" s="117"/>
      <c r="S82" s="281"/>
      <c r="T82" s="117"/>
      <c r="U82" s="307"/>
    </row>
    <row r="83" spans="1:21" ht="30" x14ac:dyDescent="0.25">
      <c r="A83" s="221" t="s">
        <v>172</v>
      </c>
      <c r="B83" s="322" t="s">
        <v>639</v>
      </c>
      <c r="C83" s="332" t="s">
        <v>208</v>
      </c>
      <c r="D83" s="280"/>
      <c r="E83" s="90"/>
      <c r="F83" s="90"/>
      <c r="G83" s="90"/>
      <c r="H83" s="280"/>
      <c r="I83" s="226">
        <v>1</v>
      </c>
      <c r="J83" s="90"/>
      <c r="K83" s="280"/>
      <c r="L83" s="90"/>
      <c r="M83" s="280"/>
      <c r="N83" s="90"/>
      <c r="O83" s="280"/>
      <c r="P83" s="90"/>
      <c r="Q83" s="281"/>
      <c r="R83" s="117"/>
      <c r="S83" s="281"/>
      <c r="T83" s="117"/>
      <c r="U83" s="307"/>
    </row>
    <row r="84" spans="1:21" x14ac:dyDescent="0.25">
      <c r="A84" s="308" t="s">
        <v>172</v>
      </c>
      <c r="B84" s="323" t="s">
        <v>640</v>
      </c>
      <c r="C84" s="333" t="s">
        <v>208</v>
      </c>
      <c r="D84" s="302"/>
      <c r="E84" s="283"/>
      <c r="F84" s="283"/>
      <c r="G84" s="283"/>
      <c r="H84" s="302"/>
      <c r="I84" s="286">
        <v>1</v>
      </c>
      <c r="J84" s="283"/>
      <c r="K84" s="302"/>
      <c r="L84" s="283"/>
      <c r="M84" s="302"/>
      <c r="N84" s="283"/>
      <c r="O84" s="302"/>
      <c r="P84" s="283"/>
      <c r="Q84" s="304"/>
      <c r="R84" s="289"/>
      <c r="S84" s="304"/>
      <c r="T84" s="289"/>
      <c r="U84" s="305"/>
    </row>
    <row r="85" spans="1:21" ht="24" x14ac:dyDescent="0.25">
      <c r="A85" s="309"/>
      <c r="B85" s="324"/>
      <c r="C85" s="324"/>
      <c r="D85" s="302"/>
      <c r="E85" s="283"/>
      <c r="F85" s="283"/>
      <c r="G85" s="283"/>
      <c r="H85" s="310"/>
      <c r="I85" s="287" t="s">
        <v>501</v>
      </c>
      <c r="J85" s="283"/>
      <c r="K85" s="302"/>
      <c r="L85" s="283"/>
      <c r="M85" s="302"/>
      <c r="N85" s="283"/>
      <c r="O85" s="302"/>
      <c r="P85" s="283"/>
      <c r="Q85" s="304"/>
      <c r="R85" s="289"/>
      <c r="S85" s="304"/>
      <c r="T85" s="289"/>
      <c r="U85" s="305"/>
    </row>
    <row r="86" spans="1:21" ht="30" x14ac:dyDescent="0.25">
      <c r="A86" s="221" t="s">
        <v>480</v>
      </c>
      <c r="B86" s="203" t="s">
        <v>642</v>
      </c>
      <c r="C86" s="331" t="s">
        <v>208</v>
      </c>
      <c r="D86" s="280"/>
      <c r="E86" s="90"/>
      <c r="F86" s="90"/>
      <c r="G86" s="90"/>
      <c r="H86" s="280"/>
      <c r="I86" s="226">
        <v>2</v>
      </c>
      <c r="J86" s="90"/>
      <c r="K86" s="280"/>
      <c r="L86" s="90"/>
      <c r="M86" s="280"/>
      <c r="N86" s="90"/>
      <c r="O86" s="280"/>
      <c r="P86" s="90"/>
      <c r="Q86" s="281"/>
      <c r="R86" s="117"/>
      <c r="S86" s="281"/>
      <c r="T86" s="117"/>
      <c r="U86" s="307"/>
    </row>
    <row r="87" spans="1:21" x14ac:dyDescent="0.25">
      <c r="A87" s="221" t="s">
        <v>480</v>
      </c>
      <c r="B87" s="202" t="s">
        <v>643</v>
      </c>
      <c r="C87" s="331" t="s">
        <v>208</v>
      </c>
      <c r="D87" s="280"/>
      <c r="E87" s="90"/>
      <c r="F87" s="90"/>
      <c r="G87" s="90"/>
      <c r="H87" s="284"/>
      <c r="I87" s="226">
        <v>2</v>
      </c>
      <c r="J87" s="90"/>
      <c r="K87" s="280"/>
      <c r="L87" s="90"/>
      <c r="M87" s="280"/>
      <c r="N87" s="90"/>
      <c r="O87" s="280"/>
      <c r="P87" s="90"/>
      <c r="Q87" s="281"/>
      <c r="R87" s="117"/>
      <c r="S87" s="281"/>
      <c r="T87" s="117"/>
      <c r="U87" s="307"/>
    </row>
    <row r="88" spans="1:21" x14ac:dyDescent="0.25">
      <c r="A88" s="221" t="s">
        <v>480</v>
      </c>
      <c r="B88" s="325" t="s">
        <v>644</v>
      </c>
      <c r="C88" s="331" t="s">
        <v>208</v>
      </c>
      <c r="D88" s="280"/>
      <c r="E88" s="90"/>
      <c r="F88" s="90"/>
      <c r="G88" s="90"/>
      <c r="H88" s="284"/>
      <c r="I88" s="226">
        <v>1</v>
      </c>
      <c r="J88" s="90"/>
      <c r="K88" s="280"/>
      <c r="L88" s="90"/>
      <c r="M88" s="280"/>
      <c r="N88" s="90"/>
      <c r="O88" s="280"/>
      <c r="P88" s="90"/>
      <c r="Q88" s="281"/>
      <c r="R88" s="117"/>
      <c r="S88" s="281"/>
      <c r="T88" s="117"/>
      <c r="U88" s="307"/>
    </row>
    <row r="89" spans="1:21" x14ac:dyDescent="0.25">
      <c r="A89" s="306" t="s">
        <v>480</v>
      </c>
      <c r="B89" s="326" t="s">
        <v>645</v>
      </c>
      <c r="C89" s="329" t="s">
        <v>208</v>
      </c>
      <c r="D89" s="267"/>
      <c r="E89" s="116"/>
      <c r="F89" s="116"/>
      <c r="G89" s="116"/>
      <c r="H89" s="282"/>
      <c r="I89" s="231">
        <v>3</v>
      </c>
      <c r="J89" s="116"/>
      <c r="K89" s="267"/>
      <c r="L89" s="116"/>
      <c r="M89" s="267"/>
      <c r="N89" s="116"/>
      <c r="O89" s="267"/>
      <c r="P89" s="116"/>
      <c r="Q89" s="273"/>
      <c r="R89" s="119"/>
      <c r="S89" s="273"/>
      <c r="T89" s="119"/>
      <c r="U89" s="300"/>
    </row>
    <row r="90" spans="1:21" ht="22.5" customHeight="1" thickBot="1" x14ac:dyDescent="0.3">
      <c r="A90" s="311"/>
      <c r="B90" s="327"/>
      <c r="C90" s="327"/>
      <c r="D90" s="312"/>
      <c r="E90" s="313"/>
      <c r="F90" s="313"/>
      <c r="G90" s="313"/>
      <c r="H90" s="314"/>
      <c r="I90" s="315" t="s">
        <v>641</v>
      </c>
      <c r="J90" s="313"/>
      <c r="K90" s="312"/>
      <c r="L90" s="313"/>
      <c r="M90" s="312"/>
      <c r="N90" s="313"/>
      <c r="O90" s="312"/>
      <c r="P90" s="313"/>
      <c r="Q90" s="316"/>
      <c r="R90" s="317"/>
      <c r="S90" s="316"/>
      <c r="T90" s="317"/>
      <c r="U90" s="318"/>
    </row>
    <row r="91" spans="1:21" ht="36" customHeight="1" x14ac:dyDescent="0.25">
      <c r="A91" s="375" t="s">
        <v>332</v>
      </c>
      <c r="B91" s="383"/>
      <c r="C91" s="380"/>
      <c r="D91" s="374"/>
      <c r="E91" s="366"/>
      <c r="F91" s="367"/>
      <c r="G91" s="156">
        <f>G5+G6+G8+G10+G12+G16+G24+G26+G30+G36+G44+G50+G54+G60+G66</f>
        <v>80</v>
      </c>
      <c r="H91" s="368"/>
      <c r="I91" s="156">
        <f>I5+I6+I8+I10+I12+I16+I24+I26+I30+I36+I44+I50+I54+I60+I66+I74+I75+I76+I77+I79+I80+I81+I82+I83+I86+I87+I88+I89</f>
        <v>105</v>
      </c>
      <c r="J91" s="367"/>
      <c r="K91" s="367"/>
      <c r="L91" s="367"/>
      <c r="M91" s="367"/>
      <c r="N91" s="367"/>
      <c r="O91" s="367"/>
      <c r="P91" s="367"/>
      <c r="Q91" s="369"/>
      <c r="R91" s="370"/>
      <c r="S91" s="370"/>
      <c r="T91" s="370"/>
      <c r="U91" s="371"/>
    </row>
    <row r="92" spans="1:21" ht="38.25" customHeight="1" x14ac:dyDescent="0.25">
      <c r="A92" s="376" t="s">
        <v>330</v>
      </c>
      <c r="B92" s="384"/>
      <c r="C92" s="381"/>
      <c r="D92" s="378"/>
      <c r="E92" s="36"/>
      <c r="F92" s="27"/>
      <c r="G92" s="38">
        <f>G5+G12+G18+G24+G28+G32+G38+G46+G52+G56+G62+G66+G70</f>
        <v>69</v>
      </c>
      <c r="H92" s="30"/>
      <c r="I92" s="38">
        <f>I5+I12+I18+I24+I28+I32+I38+I46+I52+I56+I62+I70+I66+I74+I75+I76+I79+I80+I81+I82+I83+I86+I87+I88</f>
        <v>90</v>
      </c>
      <c r="J92" s="27"/>
      <c r="K92" s="27"/>
      <c r="L92" s="27"/>
      <c r="M92" s="27"/>
      <c r="N92" s="27"/>
      <c r="O92" s="27"/>
      <c r="P92" s="27"/>
      <c r="Q92" s="37"/>
      <c r="R92" s="264"/>
      <c r="S92" s="264"/>
      <c r="T92" s="264"/>
      <c r="U92" s="372"/>
    </row>
    <row r="93" spans="1:21" ht="31.5" customHeight="1" x14ac:dyDescent="0.25">
      <c r="A93" s="376" t="s">
        <v>334</v>
      </c>
      <c r="B93" s="384"/>
      <c r="C93" s="381"/>
      <c r="D93" s="378"/>
      <c r="E93" s="36"/>
      <c r="F93" s="27"/>
      <c r="G93" s="38">
        <f>G12+G20+G22+G24+G28+G32+G34+G40+G42+G48+G52+G56+G58+G64+G66+G70</f>
        <v>69</v>
      </c>
      <c r="H93" s="30"/>
      <c r="I93" s="38">
        <f>I5+I14+I20+I22+I24+I28+I30+I34+I40+I42+I48+I52+I56+I58+I64+I68+I70+I72+I74+I75+I76+I79+I80+I81+I82+I83+I86+I87+I88</f>
        <v>102</v>
      </c>
      <c r="J93" s="27"/>
      <c r="K93" s="27"/>
      <c r="L93" s="27"/>
      <c r="M93" s="27"/>
      <c r="N93" s="27"/>
      <c r="O93" s="27"/>
      <c r="P93" s="27"/>
      <c r="Q93" s="37"/>
      <c r="R93" s="264"/>
      <c r="S93" s="264"/>
      <c r="T93" s="264"/>
      <c r="U93" s="372"/>
    </row>
    <row r="94" spans="1:21" ht="36" customHeight="1" thickBot="1" x14ac:dyDescent="0.3">
      <c r="A94" s="377" t="s">
        <v>331</v>
      </c>
      <c r="B94" s="110"/>
      <c r="C94" s="382"/>
      <c r="D94" s="379"/>
      <c r="E94" s="40"/>
      <c r="F94" s="41"/>
      <c r="G94" s="42"/>
      <c r="H94" s="42"/>
      <c r="I94" s="42">
        <f>I5+I14+I20+I22+I24+I28+I30+I34+I40+I42+I48+I52+I56+I58+I64+I68+I72++I75+I76+I80+I81+I82+I83+I87+I88+I70+I74+I79+I86+I84</f>
        <v>103</v>
      </c>
      <c r="J94" s="41"/>
      <c r="K94" s="41"/>
      <c r="L94" s="41"/>
      <c r="M94" s="41"/>
      <c r="N94" s="41"/>
      <c r="O94" s="41"/>
      <c r="P94" s="41"/>
      <c r="Q94" s="43"/>
      <c r="R94" s="265"/>
      <c r="S94" s="265"/>
      <c r="T94" s="265"/>
      <c r="U94" s="373"/>
    </row>
    <row r="95" spans="1:21" x14ac:dyDescent="0.25">
      <c r="Q95" s="4"/>
      <c r="R95" s="4"/>
      <c r="S95" s="4"/>
      <c r="T95" s="4"/>
      <c r="U95" s="4"/>
    </row>
    <row r="96" spans="1:21" x14ac:dyDescent="0.25">
      <c r="A96"/>
      <c r="B96"/>
      <c r="C96"/>
      <c r="D96"/>
      <c r="E96"/>
      <c r="G96"/>
      <c r="I96"/>
      <c r="Q96" s="4"/>
      <c r="R96" s="4"/>
      <c r="S96" s="4"/>
      <c r="T96" s="4"/>
      <c r="U96" s="4"/>
    </row>
    <row r="97" spans="1:21" x14ac:dyDescent="0.25">
      <c r="A97" t="s">
        <v>835</v>
      </c>
      <c r="B97"/>
      <c r="C97"/>
      <c r="D97"/>
      <c r="E97"/>
      <c r="G97"/>
      <c r="I97"/>
      <c r="Q97" s="4"/>
      <c r="R97" s="4"/>
      <c r="S97" s="4"/>
      <c r="T97" s="4"/>
      <c r="U97" s="4"/>
    </row>
    <row r="98" spans="1:21" x14ac:dyDescent="0.25">
      <c r="A98"/>
      <c r="B98"/>
      <c r="C98"/>
      <c r="D98"/>
      <c r="E98"/>
      <c r="G98"/>
      <c r="I98"/>
      <c r="Q98" s="4"/>
      <c r="R98" s="4"/>
      <c r="S98" s="4"/>
      <c r="T98" s="4"/>
      <c r="U98" s="4"/>
    </row>
    <row r="99" spans="1:21" x14ac:dyDescent="0.25">
      <c r="A99"/>
      <c r="B99"/>
      <c r="C99"/>
      <c r="D99"/>
      <c r="E99"/>
      <c r="G99"/>
      <c r="I99"/>
      <c r="Q99" s="4"/>
      <c r="R99" s="4"/>
      <c r="S99" s="4"/>
      <c r="T99" s="4"/>
      <c r="U99" s="4"/>
    </row>
    <row r="100" spans="1:21" x14ac:dyDescent="0.25">
      <c r="A100"/>
      <c r="B100"/>
      <c r="C100"/>
      <c r="D100"/>
      <c r="E100"/>
      <c r="G100"/>
      <c r="I100"/>
      <c r="Q100" s="4"/>
      <c r="R100" s="4"/>
      <c r="S100" s="4"/>
      <c r="T100" s="4"/>
      <c r="U100" s="4"/>
    </row>
    <row r="101" spans="1:21" x14ac:dyDescent="0.25">
      <c r="A101"/>
      <c r="B101"/>
      <c r="C101"/>
      <c r="D101"/>
      <c r="E101"/>
      <c r="G101"/>
      <c r="I101"/>
      <c r="Q101" s="4"/>
      <c r="R101" s="4"/>
      <c r="S101" s="4"/>
      <c r="T101" s="4"/>
      <c r="U101" s="4"/>
    </row>
    <row r="102" spans="1:21" x14ac:dyDescent="0.25">
      <c r="A102"/>
      <c r="B102"/>
      <c r="C102"/>
      <c r="D102"/>
      <c r="E102"/>
      <c r="G102"/>
      <c r="I102"/>
      <c r="Q102" s="4"/>
      <c r="R102" s="4"/>
      <c r="S102" s="4"/>
      <c r="T102" s="4"/>
      <c r="U102" s="4"/>
    </row>
    <row r="103" spans="1:21" x14ac:dyDescent="0.25">
      <c r="A103"/>
      <c r="B103"/>
      <c r="C103"/>
      <c r="D103"/>
      <c r="E103"/>
      <c r="G103"/>
      <c r="I103"/>
      <c r="Q103" s="4"/>
      <c r="R103" s="4"/>
      <c r="S103" s="4"/>
      <c r="T103" s="4"/>
      <c r="U103" s="4"/>
    </row>
    <row r="104" spans="1:21" x14ac:dyDescent="0.25">
      <c r="A104"/>
      <c r="B104"/>
      <c r="C104"/>
      <c r="D104"/>
      <c r="E104"/>
      <c r="G104"/>
      <c r="I104"/>
      <c r="Q104" s="4"/>
      <c r="R104" s="4"/>
      <c r="S104" s="4"/>
      <c r="T104" s="4"/>
      <c r="U104" s="4"/>
    </row>
    <row r="105" spans="1:21" x14ac:dyDescent="0.25">
      <c r="A105"/>
      <c r="B105"/>
      <c r="C105"/>
      <c r="D105"/>
      <c r="E105"/>
      <c r="G105"/>
      <c r="I105"/>
      <c r="Q105" s="4"/>
      <c r="R105" s="4"/>
      <c r="S105" s="4"/>
      <c r="T105" s="4"/>
      <c r="U105" s="4"/>
    </row>
    <row r="106" spans="1:21" x14ac:dyDescent="0.25">
      <c r="A106"/>
      <c r="B106"/>
      <c r="C106"/>
      <c r="D106"/>
      <c r="E106"/>
      <c r="G106"/>
      <c r="I106"/>
      <c r="Q106" s="4"/>
      <c r="R106" s="4"/>
      <c r="S106" s="4"/>
      <c r="T106" s="4"/>
      <c r="U106" s="4"/>
    </row>
    <row r="107" spans="1:21" x14ac:dyDescent="0.25">
      <c r="A107"/>
      <c r="B107"/>
      <c r="C107"/>
      <c r="D107"/>
      <c r="E107"/>
      <c r="G107"/>
      <c r="I107"/>
      <c r="Q107" s="4"/>
      <c r="R107" s="4"/>
      <c r="S107" s="4"/>
      <c r="T107" s="4"/>
      <c r="U107" s="4"/>
    </row>
    <row r="108" spans="1:21" x14ac:dyDescent="0.25">
      <c r="A108"/>
      <c r="B108"/>
      <c r="C108"/>
      <c r="D108"/>
      <c r="E108"/>
      <c r="G108"/>
      <c r="I108"/>
      <c r="Q108" s="4"/>
      <c r="R108" s="4"/>
      <c r="S108" s="4"/>
      <c r="T108" s="4"/>
      <c r="U108" s="4"/>
    </row>
    <row r="109" spans="1:21" x14ac:dyDescent="0.25">
      <c r="A109"/>
      <c r="B109"/>
      <c r="C109"/>
      <c r="D109"/>
      <c r="E109"/>
      <c r="G109"/>
      <c r="I109"/>
      <c r="Q109" s="4"/>
      <c r="R109" s="4"/>
      <c r="S109" s="4"/>
      <c r="T109" s="4"/>
      <c r="U109" s="4"/>
    </row>
    <row r="110" spans="1:21" x14ac:dyDescent="0.25">
      <c r="A110"/>
      <c r="B110"/>
      <c r="C110"/>
      <c r="D110"/>
      <c r="E110"/>
      <c r="G110"/>
      <c r="I110"/>
      <c r="Q110" s="4"/>
      <c r="R110" s="4"/>
      <c r="S110" s="4"/>
      <c r="T110" s="4"/>
      <c r="U110" s="4"/>
    </row>
    <row r="111" spans="1:21" x14ac:dyDescent="0.25">
      <c r="A111"/>
      <c r="B111"/>
      <c r="C111"/>
      <c r="D111"/>
      <c r="E111"/>
      <c r="G111"/>
      <c r="I111"/>
      <c r="Q111" s="4"/>
      <c r="R111" s="4"/>
      <c r="S111" s="4"/>
      <c r="T111" s="4"/>
      <c r="U111" s="4"/>
    </row>
    <row r="112" spans="1:21" x14ac:dyDescent="0.25">
      <c r="A112"/>
      <c r="B112"/>
      <c r="C112"/>
      <c r="D112"/>
      <c r="E112"/>
      <c r="G112"/>
      <c r="I112"/>
      <c r="Q112" s="4"/>
      <c r="R112" s="4"/>
      <c r="S112" s="4"/>
      <c r="T112" s="4"/>
      <c r="U112" s="4"/>
    </row>
    <row r="113" spans="1:21" x14ac:dyDescent="0.25">
      <c r="A113"/>
      <c r="B113"/>
      <c r="C113"/>
      <c r="D113"/>
      <c r="E113"/>
      <c r="G113"/>
      <c r="I113"/>
      <c r="Q113" s="4"/>
      <c r="R113" s="4"/>
      <c r="S113" s="4"/>
      <c r="T113" s="4"/>
      <c r="U113" s="4"/>
    </row>
    <row r="114" spans="1:21" x14ac:dyDescent="0.25">
      <c r="A114"/>
      <c r="B114"/>
      <c r="C114"/>
      <c r="D114"/>
      <c r="E114"/>
      <c r="G114"/>
      <c r="I114"/>
      <c r="Q114" s="4"/>
      <c r="R114" s="4"/>
      <c r="S114" s="4"/>
      <c r="T114" s="4"/>
      <c r="U114" s="4"/>
    </row>
    <row r="115" spans="1:21" x14ac:dyDescent="0.25">
      <c r="A115"/>
      <c r="B115"/>
      <c r="C115"/>
      <c r="D115"/>
      <c r="E115"/>
      <c r="G115"/>
      <c r="I115"/>
      <c r="Q115" s="4"/>
      <c r="R115" s="4"/>
      <c r="S115" s="4"/>
      <c r="T115" s="4"/>
      <c r="U115" s="4"/>
    </row>
    <row r="116" spans="1:21" x14ac:dyDescent="0.25">
      <c r="A116"/>
      <c r="B116"/>
      <c r="C116"/>
      <c r="D116"/>
      <c r="E116"/>
      <c r="G116"/>
      <c r="I116"/>
      <c r="Q116" s="4"/>
      <c r="R116" s="4"/>
      <c r="S116" s="4"/>
      <c r="T116" s="4"/>
      <c r="U116" s="4"/>
    </row>
    <row r="117" spans="1:21" x14ac:dyDescent="0.25">
      <c r="A117"/>
      <c r="B117"/>
      <c r="C117"/>
      <c r="D117"/>
      <c r="E117"/>
      <c r="G117"/>
      <c r="I117"/>
      <c r="Q117" s="4"/>
      <c r="R117" s="4"/>
      <c r="S117" s="4"/>
      <c r="T117" s="4"/>
      <c r="U117" s="4"/>
    </row>
    <row r="118" spans="1:21" x14ac:dyDescent="0.25">
      <c r="A118"/>
      <c r="B118"/>
      <c r="C118"/>
      <c r="D118"/>
      <c r="E118"/>
      <c r="G118"/>
      <c r="I118"/>
      <c r="Q118" s="4"/>
      <c r="R118" s="4"/>
      <c r="S118" s="4"/>
      <c r="T118" s="4"/>
      <c r="U118" s="4"/>
    </row>
  </sheetData>
  <pageMargins left="0.70866141732283472" right="0.70866141732283472" top="1.3385826771653544" bottom="0.74803149606299213" header="0.31496062992125984" footer="0.31496062992125984"/>
  <pageSetup orientation="portrait" r:id="rId1"/>
  <headerFooter>
    <oddHeader>&amp;LÉtude longitudinale du développement des enfants du Québec, 1ʳᵉ édition (ELDEQ 1)
-Pour consultation seulement-
E1 à E26 - nombre de questions par section par questionnaire</oddHeader>
    <oddFooter xml:space="preserve">&amp;LVersion du 23-02-2024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97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Z1" sqref="Z1:Z1048576"/>
    </sheetView>
  </sheetViews>
  <sheetFormatPr baseColWidth="10" defaultColWidth="29.85546875" defaultRowHeight="15" x14ac:dyDescent="0.25"/>
  <cols>
    <col min="1" max="1" width="21.5703125" customWidth="1"/>
    <col min="2" max="2" width="16.140625" customWidth="1"/>
    <col min="3" max="3" width="42.85546875" style="10" customWidth="1"/>
    <col min="4" max="4" width="9.28515625" customWidth="1"/>
    <col min="5" max="5" width="10" customWidth="1"/>
    <col min="6" max="7" width="8.7109375" customWidth="1"/>
    <col min="8" max="12" width="8.7109375" style="14" customWidth="1"/>
    <col min="13" max="13" width="9.140625" style="14" customWidth="1"/>
    <col min="14" max="19" width="9.7109375" style="14" customWidth="1"/>
    <col min="20" max="20" width="9.7109375" style="60" customWidth="1"/>
    <col min="21" max="21" width="9.7109375" style="14" customWidth="1"/>
    <col min="22" max="22" width="13.85546875" style="14" customWidth="1"/>
    <col min="23" max="23" width="11.42578125" customWidth="1"/>
    <col min="24" max="24" width="13" style="14" customWidth="1"/>
    <col min="25" max="25" width="11.42578125" customWidth="1"/>
    <col min="26" max="26" width="13" style="14" customWidth="1"/>
    <col min="27" max="27" width="12.85546875" style="150" hidden="1" customWidth="1"/>
  </cols>
  <sheetData>
    <row r="1" spans="1:27" ht="18.75" x14ac:dyDescent="0.3">
      <c r="A1" s="409" t="s">
        <v>837</v>
      </c>
    </row>
    <row r="2" spans="1:27" ht="18.75" x14ac:dyDescent="0.3">
      <c r="A2" s="409" t="s">
        <v>834</v>
      </c>
    </row>
    <row r="3" spans="1:27" ht="82.5" customHeight="1" x14ac:dyDescent="0.25">
      <c r="A3" s="441" t="s">
        <v>819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</row>
    <row r="4" spans="1:27" ht="69" customHeight="1" x14ac:dyDescent="0.25">
      <c r="A4" s="440" t="s">
        <v>11</v>
      </c>
      <c r="B4" s="439" t="s">
        <v>221</v>
      </c>
      <c r="C4" s="439" t="s">
        <v>209</v>
      </c>
      <c r="D4" s="12" t="s">
        <v>12</v>
      </c>
      <c r="E4" s="12" t="s">
        <v>14</v>
      </c>
      <c r="F4" s="24" t="s">
        <v>16</v>
      </c>
      <c r="G4" s="20" t="s">
        <v>18</v>
      </c>
      <c r="H4" s="24" t="s">
        <v>20</v>
      </c>
      <c r="I4" s="24" t="s">
        <v>21</v>
      </c>
      <c r="J4" s="24" t="s">
        <v>22</v>
      </c>
      <c r="K4" s="24" t="s">
        <v>23</v>
      </c>
      <c r="L4" s="24" t="s">
        <v>24</v>
      </c>
      <c r="M4" s="24" t="s">
        <v>110</v>
      </c>
      <c r="N4" s="24" t="s">
        <v>345</v>
      </c>
      <c r="O4" s="24" t="s">
        <v>25</v>
      </c>
      <c r="P4" s="24" t="s">
        <v>135</v>
      </c>
      <c r="Q4" s="24" t="s">
        <v>111</v>
      </c>
      <c r="R4" s="24" t="s">
        <v>116</v>
      </c>
      <c r="S4" s="24" t="s">
        <v>118</v>
      </c>
      <c r="T4" s="354" t="s">
        <v>811</v>
      </c>
      <c r="U4" s="24" t="s">
        <v>361</v>
      </c>
      <c r="V4" s="24" t="s">
        <v>792</v>
      </c>
      <c r="W4" s="24" t="s">
        <v>710</v>
      </c>
      <c r="X4" s="24" t="s">
        <v>812</v>
      </c>
      <c r="Y4" s="24" t="s">
        <v>796</v>
      </c>
      <c r="Z4" s="24" t="s">
        <v>813</v>
      </c>
      <c r="AA4" s="146"/>
    </row>
    <row r="5" spans="1:27" ht="21.75" customHeight="1" x14ac:dyDescent="0.25">
      <c r="A5" s="440"/>
      <c r="B5" s="439"/>
      <c r="C5" s="439"/>
      <c r="D5" s="355" t="s">
        <v>13</v>
      </c>
      <c r="E5" s="355" t="s">
        <v>15</v>
      </c>
      <c r="F5" s="24" t="s">
        <v>17</v>
      </c>
      <c r="G5" s="24" t="s">
        <v>19</v>
      </c>
      <c r="H5" s="24" t="s">
        <v>357</v>
      </c>
      <c r="I5" s="24" t="s">
        <v>356</v>
      </c>
      <c r="J5" s="24" t="s">
        <v>358</v>
      </c>
      <c r="K5" s="24" t="s">
        <v>359</v>
      </c>
      <c r="L5" s="24" t="s">
        <v>360</v>
      </c>
      <c r="M5" s="24" t="s">
        <v>355</v>
      </c>
      <c r="N5" s="24" t="s">
        <v>355</v>
      </c>
      <c r="O5" s="24" t="s">
        <v>354</v>
      </c>
      <c r="P5" s="24" t="s">
        <v>353</v>
      </c>
      <c r="Q5" s="24" t="s">
        <v>112</v>
      </c>
      <c r="R5" s="24" t="s">
        <v>115</v>
      </c>
      <c r="S5" s="24" t="s">
        <v>117</v>
      </c>
      <c r="T5" s="24" t="s">
        <v>338</v>
      </c>
      <c r="U5" s="24" t="s">
        <v>362</v>
      </c>
      <c r="V5" s="24" t="s">
        <v>711</v>
      </c>
      <c r="W5" s="24" t="s">
        <v>712</v>
      </c>
      <c r="X5" s="24" t="s">
        <v>712</v>
      </c>
      <c r="Y5" s="24" t="s">
        <v>797</v>
      </c>
      <c r="Z5" s="24" t="s">
        <v>797</v>
      </c>
      <c r="AA5" s="146"/>
    </row>
    <row r="6" spans="1:27" ht="30" x14ac:dyDescent="0.25">
      <c r="A6" s="66" t="s">
        <v>404</v>
      </c>
      <c r="B6" s="3" t="s">
        <v>303</v>
      </c>
      <c r="C6" s="25" t="s">
        <v>138</v>
      </c>
      <c r="D6" s="65"/>
      <c r="E6" s="22"/>
      <c r="F6" s="61"/>
      <c r="G6" s="61"/>
      <c r="H6" s="61"/>
      <c r="I6" s="23"/>
      <c r="J6" s="61"/>
      <c r="K6" s="61"/>
      <c r="L6" s="61"/>
      <c r="M6" s="61"/>
      <c r="N6" s="61"/>
      <c r="O6" s="61"/>
      <c r="P6" s="61"/>
      <c r="Q6" s="61"/>
      <c r="R6" s="61"/>
      <c r="S6" s="61">
        <v>1</v>
      </c>
      <c r="T6" s="145"/>
      <c r="U6" s="16"/>
      <c r="V6" s="16"/>
      <c r="W6" s="3"/>
      <c r="X6" s="16"/>
      <c r="Y6" s="3">
        <v>1</v>
      </c>
      <c r="Z6" s="16"/>
      <c r="AA6" s="146"/>
    </row>
    <row r="7" spans="1:27" ht="30" x14ac:dyDescent="0.25">
      <c r="A7" s="66" t="s">
        <v>404</v>
      </c>
      <c r="B7" s="3" t="s">
        <v>303</v>
      </c>
      <c r="C7" s="25" t="s">
        <v>405</v>
      </c>
      <c r="D7" s="65"/>
      <c r="E7" s="22"/>
      <c r="F7" s="61"/>
      <c r="G7" s="61"/>
      <c r="H7" s="61"/>
      <c r="I7" s="23"/>
      <c r="J7" s="61"/>
      <c r="K7" s="61"/>
      <c r="L7" s="61"/>
      <c r="M7" s="61"/>
      <c r="N7" s="61"/>
      <c r="O7" s="61"/>
      <c r="P7" s="61"/>
      <c r="Q7" s="61"/>
      <c r="R7" s="61"/>
      <c r="S7" s="61">
        <v>2</v>
      </c>
      <c r="T7" s="145"/>
      <c r="U7" s="16">
        <v>2</v>
      </c>
      <c r="V7" s="16"/>
      <c r="W7" s="3"/>
      <c r="X7" s="16"/>
      <c r="Y7" s="3">
        <v>2</v>
      </c>
      <c r="Z7" s="16"/>
      <c r="AA7" s="146"/>
    </row>
    <row r="8" spans="1:27" ht="30" x14ac:dyDescent="0.25">
      <c r="A8" s="66" t="s">
        <v>404</v>
      </c>
      <c r="B8" s="3" t="s">
        <v>303</v>
      </c>
      <c r="C8" s="25" t="s">
        <v>406</v>
      </c>
      <c r="D8" s="65"/>
      <c r="E8" s="22"/>
      <c r="F8" s="61"/>
      <c r="G8" s="61"/>
      <c r="H8" s="61"/>
      <c r="I8" s="23"/>
      <c r="J8" s="61"/>
      <c r="K8" s="61"/>
      <c r="L8" s="61"/>
      <c r="M8" s="61"/>
      <c r="N8" s="61"/>
      <c r="O8" s="61"/>
      <c r="P8" s="61"/>
      <c r="Q8" s="61"/>
      <c r="R8" s="61"/>
      <c r="S8" s="61">
        <v>1</v>
      </c>
      <c r="T8" s="145"/>
      <c r="U8" s="16"/>
      <c r="V8" s="16"/>
      <c r="W8" s="3"/>
      <c r="X8" s="16"/>
      <c r="Y8" s="3">
        <v>1</v>
      </c>
      <c r="Z8" s="16"/>
      <c r="AA8" s="146"/>
    </row>
    <row r="9" spans="1:27" ht="17.25" customHeight="1" x14ac:dyDescent="0.25">
      <c r="A9" s="66" t="s">
        <v>404</v>
      </c>
      <c r="B9" s="3" t="s">
        <v>303</v>
      </c>
      <c r="C9" s="25" t="s">
        <v>363</v>
      </c>
      <c r="D9" s="65"/>
      <c r="E9" s="22"/>
      <c r="F9" s="61"/>
      <c r="G9" s="61"/>
      <c r="H9" s="61"/>
      <c r="I9" s="23"/>
      <c r="J9" s="61"/>
      <c r="K9" s="61"/>
      <c r="L9" s="61"/>
      <c r="M9" s="61"/>
      <c r="N9" s="61"/>
      <c r="O9" s="61"/>
      <c r="P9" s="61"/>
      <c r="Q9" s="61"/>
      <c r="R9" s="61"/>
      <c r="S9" s="61">
        <v>5</v>
      </c>
      <c r="T9" s="145"/>
      <c r="U9" s="61">
        <v>38</v>
      </c>
      <c r="V9" s="16">
        <v>4</v>
      </c>
      <c r="W9" s="3">
        <v>6</v>
      </c>
      <c r="X9" s="16"/>
      <c r="Y9" s="3">
        <v>1</v>
      </c>
      <c r="Z9" s="16"/>
      <c r="AA9" s="146"/>
    </row>
    <row r="10" spans="1:27" ht="27.6" customHeight="1" x14ac:dyDescent="0.25">
      <c r="A10" s="66" t="s">
        <v>715</v>
      </c>
      <c r="B10" s="3" t="s">
        <v>303</v>
      </c>
      <c r="C10" s="25" t="s">
        <v>713</v>
      </c>
      <c r="D10" s="65"/>
      <c r="E10" s="22"/>
      <c r="F10" s="61"/>
      <c r="G10" s="61"/>
      <c r="H10" s="61"/>
      <c r="I10" s="23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145"/>
      <c r="U10" s="61"/>
      <c r="V10" s="16">
        <v>2</v>
      </c>
      <c r="W10" s="3">
        <v>1</v>
      </c>
      <c r="X10" s="16"/>
      <c r="Y10" s="3">
        <v>1</v>
      </c>
      <c r="Z10" s="16"/>
      <c r="AA10" s="146"/>
    </row>
    <row r="11" spans="1:27" ht="30" x14ac:dyDescent="0.25">
      <c r="A11" s="66" t="s">
        <v>715</v>
      </c>
      <c r="B11" s="3" t="s">
        <v>303</v>
      </c>
      <c r="C11" s="25" t="s">
        <v>714</v>
      </c>
      <c r="D11" s="65"/>
      <c r="E11" s="22"/>
      <c r="F11" s="61"/>
      <c r="G11" s="61"/>
      <c r="H11" s="61"/>
      <c r="I11" s="23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145"/>
      <c r="U11" s="61"/>
      <c r="V11" s="16"/>
      <c r="W11" s="3">
        <v>1</v>
      </c>
      <c r="X11" s="16"/>
      <c r="Y11" s="3">
        <v>1</v>
      </c>
      <c r="Z11" s="16"/>
      <c r="AA11" s="146"/>
    </row>
    <row r="12" spans="1:27" x14ac:dyDescent="0.25">
      <c r="A12" s="66" t="s">
        <v>716</v>
      </c>
      <c r="B12" s="3" t="s">
        <v>303</v>
      </c>
      <c r="C12" s="25" t="s">
        <v>727</v>
      </c>
      <c r="D12" s="65"/>
      <c r="E12" s="22"/>
      <c r="F12" s="61"/>
      <c r="G12" s="61"/>
      <c r="H12" s="61"/>
      <c r="I12" s="23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145"/>
      <c r="U12" s="61"/>
      <c r="V12" s="16">
        <v>2</v>
      </c>
      <c r="W12" s="3"/>
      <c r="X12" s="16"/>
      <c r="Y12" s="3"/>
      <c r="Z12" s="16"/>
      <c r="AA12" s="146"/>
    </row>
    <row r="13" spans="1:27" x14ac:dyDescent="0.25">
      <c r="A13" s="3" t="s">
        <v>404</v>
      </c>
      <c r="B13" s="3" t="s">
        <v>303</v>
      </c>
      <c r="C13" s="25" t="s">
        <v>132</v>
      </c>
      <c r="D13" s="68"/>
      <c r="E13" s="12"/>
      <c r="F13" s="20"/>
      <c r="G13" s="20"/>
      <c r="H13" s="24"/>
      <c r="I13" s="44"/>
      <c r="J13" s="24"/>
      <c r="K13" s="24"/>
      <c r="L13" s="24"/>
      <c r="M13" s="61"/>
      <c r="N13" s="61"/>
      <c r="O13" s="61"/>
      <c r="P13" s="61"/>
      <c r="Q13" s="61"/>
      <c r="R13" s="61">
        <v>3</v>
      </c>
      <c r="S13" s="16">
        <v>1</v>
      </c>
      <c r="T13" s="145"/>
      <c r="U13" s="16"/>
      <c r="V13" s="16"/>
      <c r="W13" s="3"/>
      <c r="X13" s="16"/>
      <c r="Y13" s="3">
        <v>1</v>
      </c>
      <c r="Z13" s="16"/>
      <c r="AA13" s="146"/>
    </row>
    <row r="14" spans="1:27" x14ac:dyDescent="0.25">
      <c r="A14" s="3" t="s">
        <v>404</v>
      </c>
      <c r="B14" s="3" t="s">
        <v>303</v>
      </c>
      <c r="C14" s="25" t="s">
        <v>805</v>
      </c>
      <c r="D14" s="68"/>
      <c r="E14" s="12"/>
      <c r="F14" s="20"/>
      <c r="G14" s="20"/>
      <c r="H14" s="24"/>
      <c r="I14" s="44"/>
      <c r="J14" s="24"/>
      <c r="K14" s="24"/>
      <c r="L14" s="24"/>
      <c r="M14" s="61"/>
      <c r="N14" s="61"/>
      <c r="O14" s="61"/>
      <c r="P14" s="61"/>
      <c r="Q14" s="61"/>
      <c r="R14" s="61"/>
      <c r="S14" s="16"/>
      <c r="T14" s="145"/>
      <c r="U14" s="16"/>
      <c r="V14" s="16"/>
      <c r="W14" s="3"/>
      <c r="X14" s="16"/>
      <c r="Y14" s="3">
        <v>1</v>
      </c>
      <c r="Z14" s="16"/>
      <c r="AA14" s="146"/>
    </row>
    <row r="15" spans="1:27" x14ac:dyDescent="0.25">
      <c r="A15" s="3" t="s">
        <v>286</v>
      </c>
      <c r="B15" s="3" t="s">
        <v>260</v>
      </c>
      <c r="C15" s="67" t="s">
        <v>150</v>
      </c>
      <c r="D15" s="65"/>
      <c r="E15" s="22"/>
      <c r="F15" s="61"/>
      <c r="G15" s="61"/>
      <c r="H15" s="61"/>
      <c r="I15" s="23"/>
      <c r="J15" s="61">
        <v>5</v>
      </c>
      <c r="K15" s="61">
        <v>24</v>
      </c>
      <c r="L15" s="61">
        <v>23</v>
      </c>
      <c r="M15" s="61">
        <v>18</v>
      </c>
      <c r="N15" s="61"/>
      <c r="O15" s="61">
        <v>18</v>
      </c>
      <c r="P15" s="61">
        <v>29</v>
      </c>
      <c r="Q15" s="61">
        <v>14</v>
      </c>
      <c r="R15" s="61">
        <v>14</v>
      </c>
      <c r="S15" s="61"/>
      <c r="T15" s="145"/>
      <c r="U15" s="16"/>
      <c r="V15" s="16"/>
      <c r="W15" s="3"/>
      <c r="X15" s="16"/>
      <c r="Y15" s="3"/>
      <c r="Z15" s="16"/>
      <c r="AA15" s="146"/>
    </row>
    <row r="16" spans="1:27" x14ac:dyDescent="0.25">
      <c r="A16" s="3" t="s">
        <v>288</v>
      </c>
      <c r="B16" s="3" t="s">
        <v>282</v>
      </c>
      <c r="C16" s="25" t="s">
        <v>287</v>
      </c>
      <c r="D16" s="65"/>
      <c r="E16" s="22"/>
      <c r="F16" s="61"/>
      <c r="G16" s="61"/>
      <c r="H16" s="61"/>
      <c r="I16" s="23"/>
      <c r="J16" s="61"/>
      <c r="K16" s="61">
        <v>6</v>
      </c>
      <c r="L16" s="61">
        <v>7</v>
      </c>
      <c r="M16" s="61">
        <v>9</v>
      </c>
      <c r="N16" s="61"/>
      <c r="O16" s="61">
        <v>11</v>
      </c>
      <c r="P16" s="61"/>
      <c r="Q16" s="16">
        <v>8</v>
      </c>
      <c r="R16" s="16">
        <v>8</v>
      </c>
      <c r="S16" s="61"/>
      <c r="T16" s="145"/>
      <c r="U16" s="16"/>
      <c r="V16" s="16"/>
      <c r="W16" s="3"/>
      <c r="X16" s="16"/>
      <c r="Y16" s="3"/>
      <c r="Z16" s="16"/>
      <c r="AA16" s="146"/>
    </row>
    <row r="17" spans="1:27" x14ac:dyDescent="0.25">
      <c r="A17" s="3" t="s">
        <v>288</v>
      </c>
      <c r="B17" s="3" t="s">
        <v>823</v>
      </c>
      <c r="C17" s="25" t="s">
        <v>709</v>
      </c>
      <c r="D17" s="65"/>
      <c r="E17" s="22"/>
      <c r="F17" s="61"/>
      <c r="G17" s="61"/>
      <c r="H17" s="61"/>
      <c r="I17" s="23"/>
      <c r="J17" s="61"/>
      <c r="K17" s="61"/>
      <c r="L17" s="61"/>
      <c r="M17" s="61">
        <v>13</v>
      </c>
      <c r="N17" s="61"/>
      <c r="O17" s="61">
        <v>14</v>
      </c>
      <c r="P17" s="61"/>
      <c r="Q17" s="61"/>
      <c r="R17" s="61"/>
      <c r="S17" s="61"/>
      <c r="T17" s="145"/>
      <c r="U17" s="16"/>
      <c r="V17" s="16"/>
      <c r="W17" s="3"/>
      <c r="X17" s="16"/>
      <c r="Y17" s="3"/>
      <c r="Z17" s="16"/>
      <c r="AA17" s="146"/>
    </row>
    <row r="18" spans="1:27" x14ac:dyDescent="0.25">
      <c r="A18" s="3" t="s">
        <v>288</v>
      </c>
      <c r="B18" s="3" t="s">
        <v>273</v>
      </c>
      <c r="C18" s="25" t="s">
        <v>826</v>
      </c>
      <c r="D18" s="68"/>
      <c r="E18" s="12"/>
      <c r="F18" s="20"/>
      <c r="G18" s="20"/>
      <c r="H18" s="24"/>
      <c r="I18" s="44"/>
      <c r="J18" s="24"/>
      <c r="K18" s="24"/>
      <c r="L18" s="24"/>
      <c r="M18" s="61">
        <v>11</v>
      </c>
      <c r="N18" s="61"/>
      <c r="O18" s="61">
        <v>12</v>
      </c>
      <c r="P18" s="61">
        <v>10</v>
      </c>
      <c r="Q18" s="61">
        <v>23</v>
      </c>
      <c r="R18" s="61">
        <v>23</v>
      </c>
      <c r="S18" s="16">
        <v>8</v>
      </c>
      <c r="T18" s="145"/>
      <c r="U18" s="16"/>
      <c r="V18" s="16"/>
      <c r="W18" s="3"/>
      <c r="X18" s="16"/>
      <c r="Y18" s="3"/>
      <c r="Z18" s="16">
        <v>6</v>
      </c>
      <c r="AA18" s="146"/>
    </row>
    <row r="19" spans="1:27" x14ac:dyDescent="0.25">
      <c r="A19" s="3" t="s">
        <v>288</v>
      </c>
      <c r="B19" s="3" t="s">
        <v>822</v>
      </c>
      <c r="C19" s="25" t="s">
        <v>275</v>
      </c>
      <c r="D19" s="68"/>
      <c r="E19" s="12"/>
      <c r="F19" s="20"/>
      <c r="G19" s="20"/>
      <c r="H19" s="24"/>
      <c r="I19" s="44"/>
      <c r="J19" s="24"/>
      <c r="K19" s="24"/>
      <c r="L19" s="24"/>
      <c r="M19" s="61"/>
      <c r="N19" s="61"/>
      <c r="O19" s="61"/>
      <c r="P19" s="61">
        <v>11</v>
      </c>
      <c r="Q19" s="61"/>
      <c r="R19" s="61"/>
      <c r="S19" s="16"/>
      <c r="T19" s="145"/>
      <c r="U19" s="16"/>
      <c r="V19" s="16"/>
      <c r="W19" s="3"/>
      <c r="X19" s="16"/>
      <c r="Y19" s="3"/>
      <c r="Z19" s="16"/>
      <c r="AA19" s="146"/>
    </row>
    <row r="20" spans="1:27" x14ac:dyDescent="0.25">
      <c r="A20" s="3" t="s">
        <v>288</v>
      </c>
      <c r="B20" s="3" t="s">
        <v>243</v>
      </c>
      <c r="C20" s="25" t="s">
        <v>751</v>
      </c>
      <c r="D20" s="68"/>
      <c r="E20" s="12"/>
      <c r="F20" s="20"/>
      <c r="G20" s="20"/>
      <c r="H20" s="24"/>
      <c r="I20" s="44"/>
      <c r="J20" s="24"/>
      <c r="K20" s="24"/>
      <c r="L20" s="24"/>
      <c r="M20" s="61"/>
      <c r="N20" s="61"/>
      <c r="O20" s="61"/>
      <c r="P20" s="61"/>
      <c r="Q20" s="61"/>
      <c r="R20" s="61"/>
      <c r="S20" s="16"/>
      <c r="T20" s="145"/>
      <c r="U20" s="16"/>
      <c r="V20" s="16">
        <v>1</v>
      </c>
      <c r="W20" s="3"/>
      <c r="X20" s="16"/>
      <c r="Y20" s="3"/>
      <c r="Z20" s="16">
        <v>2</v>
      </c>
      <c r="AA20" s="146"/>
    </row>
    <row r="21" spans="1:27" x14ac:dyDescent="0.25">
      <c r="A21" s="3" t="s">
        <v>288</v>
      </c>
      <c r="B21" s="3" t="s">
        <v>305</v>
      </c>
      <c r="C21" s="63" t="s">
        <v>9</v>
      </c>
      <c r="D21" s="3"/>
      <c r="E21" s="3"/>
      <c r="F21" s="20"/>
      <c r="G21" s="20"/>
      <c r="H21" s="24"/>
      <c r="I21" s="44"/>
      <c r="J21" s="24"/>
      <c r="K21" s="24"/>
      <c r="L21" s="24"/>
      <c r="M21" s="61"/>
      <c r="N21" s="61"/>
      <c r="O21" s="61"/>
      <c r="P21" s="16"/>
      <c r="Q21" s="61"/>
      <c r="R21" s="61"/>
      <c r="S21" s="16">
        <v>7</v>
      </c>
      <c r="T21" s="145"/>
      <c r="U21" s="16"/>
      <c r="V21" s="16"/>
      <c r="W21" s="3"/>
      <c r="X21" s="16"/>
      <c r="Y21" s="3">
        <v>1</v>
      </c>
      <c r="Z21" s="16"/>
      <c r="AA21" s="146"/>
    </row>
    <row r="22" spans="1:27" x14ac:dyDescent="0.25">
      <c r="A22" s="3" t="s">
        <v>288</v>
      </c>
      <c r="B22" s="3" t="s">
        <v>305</v>
      </c>
      <c r="C22" s="63" t="s">
        <v>806</v>
      </c>
      <c r="D22" s="3"/>
      <c r="E22" s="3"/>
      <c r="F22" s="20"/>
      <c r="G22" s="20"/>
      <c r="H22" s="24"/>
      <c r="I22" s="44"/>
      <c r="J22" s="24"/>
      <c r="K22" s="24"/>
      <c r="L22" s="24"/>
      <c r="M22" s="61"/>
      <c r="N22" s="61"/>
      <c r="O22" s="61"/>
      <c r="P22" s="16"/>
      <c r="Q22" s="61"/>
      <c r="R22" s="61"/>
      <c r="S22" s="16"/>
      <c r="T22" s="145"/>
      <c r="U22" s="16"/>
      <c r="V22" s="16"/>
      <c r="W22" s="3"/>
      <c r="X22" s="16"/>
      <c r="Y22" s="3">
        <v>2</v>
      </c>
      <c r="Z22" s="16"/>
      <c r="AA22" s="146"/>
    </row>
    <row r="23" spans="1:27" x14ac:dyDescent="0.25">
      <c r="A23" s="3" t="s">
        <v>288</v>
      </c>
      <c r="B23" s="3" t="s">
        <v>305</v>
      </c>
      <c r="C23" s="63" t="s">
        <v>807</v>
      </c>
      <c r="D23" s="3"/>
      <c r="E23" s="3"/>
      <c r="F23" s="20"/>
      <c r="G23" s="20"/>
      <c r="H23" s="24"/>
      <c r="I23" s="44"/>
      <c r="J23" s="24"/>
      <c r="K23" s="24"/>
      <c r="L23" s="24"/>
      <c r="M23" s="61"/>
      <c r="N23" s="61"/>
      <c r="O23" s="61"/>
      <c r="P23" s="16"/>
      <c r="Q23" s="61"/>
      <c r="R23" s="61"/>
      <c r="S23" s="16"/>
      <c r="T23" s="145"/>
      <c r="U23" s="16"/>
      <c r="V23" s="16"/>
      <c r="W23" s="3"/>
      <c r="X23" s="16"/>
      <c r="Y23" s="3">
        <v>1</v>
      </c>
      <c r="Z23" s="16"/>
      <c r="AA23" s="146"/>
    </row>
    <row r="24" spans="1:27" x14ac:dyDescent="0.25">
      <c r="A24" s="3" t="s">
        <v>288</v>
      </c>
      <c r="B24" s="3" t="s">
        <v>305</v>
      </c>
      <c r="C24" s="63" t="s">
        <v>10</v>
      </c>
      <c r="D24" s="69"/>
      <c r="E24" s="3"/>
      <c r="F24" s="20"/>
      <c r="G24" s="20"/>
      <c r="H24" s="24"/>
      <c r="I24" s="44"/>
      <c r="J24" s="24"/>
      <c r="K24" s="24"/>
      <c r="L24" s="24"/>
      <c r="M24" s="61"/>
      <c r="N24" s="61"/>
      <c r="O24" s="61"/>
      <c r="P24" s="16"/>
      <c r="Q24" s="61"/>
      <c r="R24" s="61"/>
      <c r="S24" s="16">
        <v>10</v>
      </c>
      <c r="T24" s="145"/>
      <c r="U24" s="16">
        <v>10</v>
      </c>
      <c r="V24" s="16"/>
      <c r="W24" s="3">
        <v>15</v>
      </c>
      <c r="X24" s="16"/>
      <c r="Y24" s="3">
        <v>10</v>
      </c>
      <c r="Z24" s="16"/>
      <c r="AA24" s="146"/>
    </row>
    <row r="25" spans="1:27" x14ac:dyDescent="0.25">
      <c r="A25" s="3" t="s">
        <v>288</v>
      </c>
      <c r="B25" s="3" t="s">
        <v>305</v>
      </c>
      <c r="C25" s="63" t="s">
        <v>137</v>
      </c>
      <c r="D25" s="69"/>
      <c r="E25" s="3"/>
      <c r="F25" s="20"/>
      <c r="G25" s="20"/>
      <c r="H25" s="24"/>
      <c r="I25" s="44"/>
      <c r="J25" s="24"/>
      <c r="K25" s="24"/>
      <c r="L25" s="24"/>
      <c r="M25" s="61"/>
      <c r="N25" s="61"/>
      <c r="O25" s="61"/>
      <c r="P25" s="16"/>
      <c r="Q25" s="61"/>
      <c r="R25" s="61"/>
      <c r="S25" s="16">
        <v>3</v>
      </c>
      <c r="T25" s="145"/>
      <c r="U25" s="16"/>
      <c r="V25" s="16"/>
      <c r="W25" s="3">
        <v>3</v>
      </c>
      <c r="X25" s="16"/>
      <c r="Y25" s="3">
        <v>3</v>
      </c>
      <c r="Z25" s="16"/>
      <c r="AA25" s="146"/>
    </row>
    <row r="26" spans="1:27" x14ac:dyDescent="0.25">
      <c r="A26" s="3" t="s">
        <v>288</v>
      </c>
      <c r="B26" s="3" t="s">
        <v>305</v>
      </c>
      <c r="C26" s="63" t="s">
        <v>400</v>
      </c>
      <c r="D26" s="69"/>
      <c r="E26" s="3"/>
      <c r="F26" s="20"/>
      <c r="G26" s="20"/>
      <c r="H26" s="24"/>
      <c r="I26" s="44"/>
      <c r="J26" s="24"/>
      <c r="K26" s="24"/>
      <c r="L26" s="24"/>
      <c r="M26" s="61"/>
      <c r="N26" s="61"/>
      <c r="O26" s="61"/>
      <c r="P26" s="16"/>
      <c r="Q26" s="61"/>
      <c r="R26" s="61"/>
      <c r="S26" s="16"/>
      <c r="T26" s="145">
        <v>14</v>
      </c>
      <c r="U26" s="16"/>
      <c r="V26" s="16"/>
      <c r="W26" s="3">
        <v>14</v>
      </c>
      <c r="X26" s="16"/>
      <c r="Y26" s="3"/>
      <c r="Z26" s="16"/>
      <c r="AA26" s="146"/>
    </row>
    <row r="27" spans="1:27" x14ac:dyDescent="0.25">
      <c r="A27" s="3" t="s">
        <v>288</v>
      </c>
      <c r="B27" s="3" t="s">
        <v>305</v>
      </c>
      <c r="C27" s="63" t="s">
        <v>401</v>
      </c>
      <c r="D27" s="69"/>
      <c r="E27" s="3"/>
      <c r="F27" s="20"/>
      <c r="G27" s="20"/>
      <c r="H27" s="24"/>
      <c r="I27" s="44"/>
      <c r="J27" s="24"/>
      <c r="K27" s="24"/>
      <c r="L27" s="24"/>
      <c r="M27" s="61"/>
      <c r="N27" s="61"/>
      <c r="O27" s="61"/>
      <c r="P27" s="16"/>
      <c r="Q27" s="61"/>
      <c r="R27" s="61"/>
      <c r="S27" s="16"/>
      <c r="T27" s="145"/>
      <c r="U27" s="16">
        <v>8</v>
      </c>
      <c r="V27" s="16"/>
      <c r="W27" s="3"/>
      <c r="X27" s="16"/>
      <c r="Y27" s="3">
        <v>2</v>
      </c>
      <c r="Z27" s="16"/>
      <c r="AA27" s="146"/>
    </row>
    <row r="28" spans="1:27" x14ac:dyDescent="0.25">
      <c r="A28" s="3" t="s">
        <v>288</v>
      </c>
      <c r="B28" s="3" t="s">
        <v>305</v>
      </c>
      <c r="C28" s="63" t="s">
        <v>307</v>
      </c>
      <c r="D28" s="69"/>
      <c r="E28" s="3"/>
      <c r="F28" s="20"/>
      <c r="G28" s="20"/>
      <c r="H28" s="24"/>
      <c r="I28" s="44"/>
      <c r="J28" s="24"/>
      <c r="K28" s="24"/>
      <c r="L28" s="24"/>
      <c r="M28" s="61"/>
      <c r="N28" s="61"/>
      <c r="O28" s="61"/>
      <c r="P28" s="16"/>
      <c r="Q28" s="61"/>
      <c r="R28" s="61"/>
      <c r="S28" s="16">
        <v>7</v>
      </c>
      <c r="T28" s="145"/>
      <c r="U28" s="16"/>
      <c r="V28" s="16"/>
      <c r="W28" s="3"/>
      <c r="X28" s="16"/>
      <c r="Y28" s="3"/>
      <c r="Z28" s="16"/>
      <c r="AA28" s="146"/>
    </row>
    <row r="29" spans="1:27" x14ac:dyDescent="0.25">
      <c r="A29" s="3" t="s">
        <v>288</v>
      </c>
      <c r="B29" s="3" t="s">
        <v>305</v>
      </c>
      <c r="C29" s="63" t="s">
        <v>728</v>
      </c>
      <c r="D29" s="69"/>
      <c r="E29" s="3"/>
      <c r="F29" s="20"/>
      <c r="G29" s="20"/>
      <c r="H29" s="24"/>
      <c r="I29" s="44"/>
      <c r="J29" s="24"/>
      <c r="K29" s="24"/>
      <c r="L29" s="24"/>
      <c r="M29" s="61"/>
      <c r="N29" s="61"/>
      <c r="O29" s="61"/>
      <c r="P29" s="16"/>
      <c r="Q29" s="61"/>
      <c r="R29" s="61"/>
      <c r="S29" s="16"/>
      <c r="T29" s="145"/>
      <c r="U29" s="16"/>
      <c r="V29" s="16">
        <v>1</v>
      </c>
      <c r="W29" s="3"/>
      <c r="X29" s="16"/>
      <c r="Y29" s="3">
        <v>3</v>
      </c>
      <c r="Z29" s="16"/>
      <c r="AA29" s="146"/>
    </row>
    <row r="30" spans="1:27" x14ac:dyDescent="0.25">
      <c r="A30" s="3" t="s">
        <v>288</v>
      </c>
      <c r="B30" s="3" t="s">
        <v>305</v>
      </c>
      <c r="C30" s="63" t="s">
        <v>726</v>
      </c>
      <c r="D30" s="69"/>
      <c r="E30" s="3"/>
      <c r="F30" s="20"/>
      <c r="G30" s="20"/>
      <c r="H30" s="24"/>
      <c r="I30" s="44"/>
      <c r="J30" s="24"/>
      <c r="K30" s="24"/>
      <c r="L30" s="24"/>
      <c r="M30" s="61"/>
      <c r="N30" s="61"/>
      <c r="O30" s="61"/>
      <c r="P30" s="16"/>
      <c r="Q30" s="61"/>
      <c r="R30" s="61"/>
      <c r="S30" s="16"/>
      <c r="T30" s="145"/>
      <c r="U30" s="16"/>
      <c r="V30" s="16"/>
      <c r="W30" s="3"/>
      <c r="X30" s="16"/>
      <c r="Z30" s="16"/>
      <c r="AA30" s="146"/>
    </row>
    <row r="31" spans="1:27" x14ac:dyDescent="0.25">
      <c r="A31" s="3" t="s">
        <v>288</v>
      </c>
      <c r="B31" s="3" t="s">
        <v>305</v>
      </c>
      <c r="C31" s="63" t="s">
        <v>737</v>
      </c>
      <c r="D31" s="69"/>
      <c r="E31" s="3"/>
      <c r="F31" s="20"/>
      <c r="G31" s="20"/>
      <c r="H31" s="24"/>
      <c r="I31" s="44"/>
      <c r="J31" s="24"/>
      <c r="K31" s="24"/>
      <c r="L31" s="24"/>
      <c r="M31" s="61"/>
      <c r="N31" s="61"/>
      <c r="O31" s="61"/>
      <c r="P31" s="16"/>
      <c r="Q31" s="61"/>
      <c r="R31" s="61"/>
      <c r="S31" s="16"/>
      <c r="T31" s="145"/>
      <c r="U31" s="16"/>
      <c r="V31" s="16">
        <v>3</v>
      </c>
      <c r="W31" s="3">
        <v>3</v>
      </c>
      <c r="X31" s="16"/>
      <c r="Y31" s="3">
        <v>3</v>
      </c>
      <c r="Z31" s="16"/>
      <c r="AA31" s="146"/>
    </row>
    <row r="32" spans="1:27" x14ac:dyDescent="0.25">
      <c r="A32" s="3" t="s">
        <v>288</v>
      </c>
      <c r="B32" s="3" t="s">
        <v>291</v>
      </c>
      <c r="C32" s="25" t="s">
        <v>130</v>
      </c>
      <c r="D32" s="68"/>
      <c r="E32" s="12"/>
      <c r="F32" s="20"/>
      <c r="G32" s="20"/>
      <c r="H32" s="24"/>
      <c r="I32" s="44"/>
      <c r="J32" s="24"/>
      <c r="K32" s="24"/>
      <c r="L32" s="24"/>
      <c r="M32" s="61"/>
      <c r="N32" s="61"/>
      <c r="O32" s="61"/>
      <c r="P32" s="61"/>
      <c r="Q32" s="61">
        <v>6</v>
      </c>
      <c r="R32" s="61">
        <v>6</v>
      </c>
      <c r="S32" s="16"/>
      <c r="T32" s="145"/>
      <c r="U32" s="16"/>
      <c r="V32" s="16"/>
      <c r="W32" s="3"/>
      <c r="X32" s="16"/>
      <c r="Y32" s="3"/>
      <c r="Z32" s="16"/>
      <c r="AA32" s="146"/>
    </row>
    <row r="33" spans="1:27" x14ac:dyDescent="0.25">
      <c r="A33" s="3" t="s">
        <v>427</v>
      </c>
      <c r="B33" s="3" t="s">
        <v>289</v>
      </c>
      <c r="C33" s="25" t="s">
        <v>131</v>
      </c>
      <c r="D33" s="68"/>
      <c r="E33" s="12"/>
      <c r="F33" s="20"/>
      <c r="G33" s="20"/>
      <c r="H33" s="24"/>
      <c r="I33" s="44"/>
      <c r="J33" s="24"/>
      <c r="K33" s="24"/>
      <c r="L33" s="24"/>
      <c r="M33" s="61"/>
      <c r="N33" s="61"/>
      <c r="O33" s="61"/>
      <c r="P33" s="61"/>
      <c r="Q33" s="61">
        <v>7</v>
      </c>
      <c r="R33" s="61">
        <v>7</v>
      </c>
      <c r="S33" s="16"/>
      <c r="T33" s="145">
        <v>10</v>
      </c>
      <c r="U33" s="16"/>
      <c r="V33" s="16"/>
      <c r="W33" s="3"/>
      <c r="X33" s="16"/>
      <c r="Y33" s="3"/>
      <c r="Z33" s="16"/>
      <c r="AA33" s="146"/>
    </row>
    <row r="34" spans="1:27" x14ac:dyDescent="0.25">
      <c r="A34" s="3" t="s">
        <v>3</v>
      </c>
      <c r="B34" s="3" t="s">
        <v>259</v>
      </c>
      <c r="C34" s="25" t="s">
        <v>119</v>
      </c>
      <c r="D34" s="68"/>
      <c r="E34" s="12"/>
      <c r="F34" s="20"/>
      <c r="G34" s="20"/>
      <c r="H34" s="24"/>
      <c r="I34" s="44"/>
      <c r="J34" s="24"/>
      <c r="K34" s="24"/>
      <c r="L34" s="24"/>
      <c r="M34" s="61"/>
      <c r="N34" s="61"/>
      <c r="O34" s="61">
        <v>12</v>
      </c>
      <c r="P34" s="61">
        <v>12</v>
      </c>
      <c r="Q34" s="61">
        <v>19</v>
      </c>
      <c r="R34" s="61">
        <v>40</v>
      </c>
      <c r="S34" s="16"/>
      <c r="T34" s="145"/>
      <c r="U34" s="16"/>
      <c r="V34" s="16"/>
      <c r="W34" s="3"/>
      <c r="X34" s="16"/>
      <c r="Y34" s="3"/>
      <c r="Z34" s="16"/>
      <c r="AA34" s="146"/>
    </row>
    <row r="35" spans="1:27" x14ac:dyDescent="0.25">
      <c r="A35" s="3" t="s">
        <v>3</v>
      </c>
      <c r="B35" s="3" t="s">
        <v>261</v>
      </c>
      <c r="C35" s="25" t="s">
        <v>121</v>
      </c>
      <c r="D35" s="68"/>
      <c r="E35" s="12"/>
      <c r="F35" s="20"/>
      <c r="G35" s="20"/>
      <c r="H35" s="24"/>
      <c r="I35" s="44"/>
      <c r="J35" s="24"/>
      <c r="K35" s="24"/>
      <c r="L35" s="24"/>
      <c r="M35" s="61"/>
      <c r="N35" s="61"/>
      <c r="O35" s="61">
        <v>5</v>
      </c>
      <c r="P35" s="61">
        <v>5</v>
      </c>
      <c r="Q35" s="61">
        <v>5</v>
      </c>
      <c r="R35" s="61">
        <v>5</v>
      </c>
      <c r="S35" s="16"/>
      <c r="T35" s="145"/>
      <c r="U35" s="16"/>
      <c r="V35" s="16"/>
      <c r="W35" s="3"/>
      <c r="X35" s="16"/>
      <c r="Y35" s="3"/>
      <c r="Z35" s="16"/>
      <c r="AA35" s="146"/>
    </row>
    <row r="36" spans="1:27" x14ac:dyDescent="0.25">
      <c r="A36" s="3" t="s">
        <v>3</v>
      </c>
      <c r="B36" s="3" t="s">
        <v>262</v>
      </c>
      <c r="C36" s="25" t="s">
        <v>122</v>
      </c>
      <c r="D36" s="68"/>
      <c r="E36" s="12"/>
      <c r="F36" s="20"/>
      <c r="G36" s="20"/>
      <c r="H36" s="24"/>
      <c r="I36" s="44"/>
      <c r="J36" s="24"/>
      <c r="K36" s="24"/>
      <c r="L36" s="24"/>
      <c r="M36" s="61"/>
      <c r="N36" s="61"/>
      <c r="O36" s="61"/>
      <c r="P36" s="61">
        <v>2</v>
      </c>
      <c r="Q36" s="61"/>
      <c r="R36" s="61"/>
      <c r="S36" s="16"/>
      <c r="T36" s="145"/>
      <c r="U36" s="16"/>
      <c r="V36" s="16"/>
      <c r="W36" s="3"/>
      <c r="X36" s="16"/>
      <c r="Y36" s="3"/>
      <c r="Z36" s="16"/>
      <c r="AA36" s="146"/>
    </row>
    <row r="37" spans="1:27" x14ac:dyDescent="0.25">
      <c r="A37" s="3" t="s">
        <v>3</v>
      </c>
      <c r="B37" s="3" t="s">
        <v>263</v>
      </c>
      <c r="C37" s="25" t="s">
        <v>128</v>
      </c>
      <c r="D37" s="68"/>
      <c r="E37" s="12"/>
      <c r="F37" s="20"/>
      <c r="G37" s="20"/>
      <c r="H37" s="24"/>
      <c r="I37" s="44"/>
      <c r="J37" s="24"/>
      <c r="K37" s="24"/>
      <c r="L37" s="24"/>
      <c r="M37" s="61"/>
      <c r="N37" s="61"/>
      <c r="O37" s="24"/>
      <c r="P37" s="61">
        <v>8</v>
      </c>
      <c r="Q37" s="61">
        <v>8</v>
      </c>
      <c r="R37" s="61">
        <v>8</v>
      </c>
      <c r="S37" s="16"/>
      <c r="T37" s="145"/>
      <c r="U37" s="16"/>
      <c r="V37" s="16"/>
      <c r="W37" s="3"/>
      <c r="X37" s="16"/>
      <c r="Y37" s="3"/>
      <c r="Z37" s="16"/>
      <c r="AA37" s="146"/>
    </row>
    <row r="38" spans="1:27" x14ac:dyDescent="0.25">
      <c r="A38" s="3" t="s">
        <v>3</v>
      </c>
      <c r="B38" s="3" t="s">
        <v>277</v>
      </c>
      <c r="C38" s="25" t="s">
        <v>388</v>
      </c>
      <c r="D38" s="68"/>
      <c r="E38" s="12"/>
      <c r="F38" s="20"/>
      <c r="G38" s="20"/>
      <c r="H38" s="24"/>
      <c r="I38" s="44"/>
      <c r="J38" s="24"/>
      <c r="K38" s="24"/>
      <c r="L38" s="24"/>
      <c r="M38" s="61"/>
      <c r="N38" s="61"/>
      <c r="O38" s="61"/>
      <c r="P38" s="61"/>
      <c r="Q38" s="61"/>
      <c r="R38" s="61"/>
      <c r="S38" s="16"/>
      <c r="T38" s="145"/>
      <c r="U38" s="16">
        <v>12</v>
      </c>
      <c r="V38" s="16"/>
      <c r="W38" s="3">
        <v>13</v>
      </c>
      <c r="X38" s="16"/>
      <c r="Y38" s="3">
        <v>13</v>
      </c>
      <c r="Z38" s="16"/>
      <c r="AA38" s="146"/>
    </row>
    <row r="39" spans="1:27" x14ac:dyDescent="0.25">
      <c r="A39" s="3" t="s">
        <v>3</v>
      </c>
      <c r="B39" s="3" t="s">
        <v>277</v>
      </c>
      <c r="C39" s="25" t="s">
        <v>369</v>
      </c>
      <c r="D39" s="68"/>
      <c r="E39" s="12"/>
      <c r="F39" s="20"/>
      <c r="G39" s="20"/>
      <c r="H39" s="24"/>
      <c r="I39" s="44"/>
      <c r="J39" s="24"/>
      <c r="K39" s="24"/>
      <c r="L39" s="24"/>
      <c r="M39" s="61"/>
      <c r="N39" s="61"/>
      <c r="O39" s="61"/>
      <c r="P39" s="61"/>
      <c r="Q39" s="61"/>
      <c r="R39" s="61"/>
      <c r="S39" s="16">
        <v>2</v>
      </c>
      <c r="T39" s="145"/>
      <c r="U39" s="16">
        <v>2</v>
      </c>
      <c r="V39" s="16">
        <v>2</v>
      </c>
      <c r="W39" s="3">
        <v>2</v>
      </c>
      <c r="X39" s="16"/>
      <c r="Y39" s="3">
        <v>2</v>
      </c>
      <c r="Z39" s="16"/>
      <c r="AA39" s="146"/>
    </row>
    <row r="40" spans="1:27" x14ac:dyDescent="0.25">
      <c r="A40" s="3" t="s">
        <v>3</v>
      </c>
      <c r="B40" s="3" t="s">
        <v>277</v>
      </c>
      <c r="C40" s="25" t="s">
        <v>370</v>
      </c>
      <c r="D40" s="68"/>
      <c r="E40" s="12"/>
      <c r="F40" s="20"/>
      <c r="G40" s="20"/>
      <c r="H40" s="24"/>
      <c r="I40" s="44"/>
      <c r="J40" s="24"/>
      <c r="K40" s="24"/>
      <c r="L40" s="24"/>
      <c r="M40" s="61"/>
      <c r="N40" s="61"/>
      <c r="O40" s="61"/>
      <c r="P40" s="61"/>
      <c r="Q40" s="61"/>
      <c r="R40" s="61"/>
      <c r="S40" s="16">
        <v>1</v>
      </c>
      <c r="T40" s="145"/>
      <c r="U40" s="16">
        <v>1</v>
      </c>
      <c r="V40" s="16"/>
      <c r="W40" s="3">
        <v>1</v>
      </c>
      <c r="X40" s="16"/>
      <c r="Y40" s="3">
        <v>1</v>
      </c>
      <c r="Z40" s="16"/>
      <c r="AA40" s="146"/>
    </row>
    <row r="41" spans="1:27" ht="30" x14ac:dyDescent="0.25">
      <c r="A41" s="3" t="s">
        <v>3</v>
      </c>
      <c r="B41" s="3" t="s">
        <v>277</v>
      </c>
      <c r="C41" s="25" t="s">
        <v>717</v>
      </c>
      <c r="D41" s="68"/>
      <c r="E41" s="12"/>
      <c r="F41" s="20"/>
      <c r="G41" s="20"/>
      <c r="H41" s="24"/>
      <c r="I41" s="44"/>
      <c r="J41" s="24"/>
      <c r="K41" s="24"/>
      <c r="L41" s="24"/>
      <c r="M41" s="61"/>
      <c r="N41" s="61"/>
      <c r="O41" s="61"/>
      <c r="P41" s="61"/>
      <c r="Q41" s="61"/>
      <c r="R41" s="61"/>
      <c r="S41" s="16"/>
      <c r="T41" s="145"/>
      <c r="U41" s="16"/>
      <c r="V41" s="16">
        <v>1</v>
      </c>
      <c r="W41" s="3">
        <v>1</v>
      </c>
      <c r="X41" s="16"/>
      <c r="Y41" s="3">
        <v>1</v>
      </c>
      <c r="Z41" s="16"/>
      <c r="AA41" s="146"/>
    </row>
    <row r="42" spans="1:27" x14ac:dyDescent="0.25">
      <c r="A42" s="3" t="s">
        <v>3</v>
      </c>
      <c r="B42" s="3" t="s">
        <v>277</v>
      </c>
      <c r="C42" s="25" t="s">
        <v>371</v>
      </c>
      <c r="D42" s="68"/>
      <c r="E42" s="12"/>
      <c r="F42" s="20"/>
      <c r="G42" s="20"/>
      <c r="H42" s="24"/>
      <c r="I42" s="44"/>
      <c r="J42" s="24"/>
      <c r="K42" s="24"/>
      <c r="L42" s="24"/>
      <c r="M42" s="61"/>
      <c r="N42" s="61"/>
      <c r="O42" s="61"/>
      <c r="P42" s="61"/>
      <c r="Q42" s="61"/>
      <c r="R42" s="61"/>
      <c r="S42" s="16">
        <v>1</v>
      </c>
      <c r="T42" s="145"/>
      <c r="U42" s="16">
        <v>1</v>
      </c>
      <c r="V42" s="16"/>
      <c r="W42" s="3">
        <v>1</v>
      </c>
      <c r="X42" s="16"/>
      <c r="Y42" s="3">
        <v>1</v>
      </c>
      <c r="Z42" s="16"/>
      <c r="AA42" s="146"/>
    </row>
    <row r="43" spans="1:27" x14ac:dyDescent="0.25">
      <c r="A43" s="3" t="s">
        <v>3</v>
      </c>
      <c r="B43" s="3" t="s">
        <v>277</v>
      </c>
      <c r="C43" s="25" t="s">
        <v>372</v>
      </c>
      <c r="D43" s="68"/>
      <c r="E43" s="12"/>
      <c r="F43" s="20"/>
      <c r="G43" s="20"/>
      <c r="H43" s="24"/>
      <c r="I43" s="44"/>
      <c r="J43" s="24"/>
      <c r="K43" s="24"/>
      <c r="L43" s="24"/>
      <c r="M43" s="61"/>
      <c r="N43" s="61"/>
      <c r="O43" s="61"/>
      <c r="P43" s="61"/>
      <c r="Q43" s="61"/>
      <c r="R43" s="61"/>
      <c r="S43" s="16">
        <v>2</v>
      </c>
      <c r="T43" s="145"/>
      <c r="U43" s="16">
        <v>2</v>
      </c>
      <c r="V43" s="16"/>
      <c r="W43" s="3">
        <v>2</v>
      </c>
      <c r="X43" s="16"/>
      <c r="Y43" s="3">
        <v>2</v>
      </c>
      <c r="Z43" s="16"/>
      <c r="AA43" s="146"/>
    </row>
    <row r="44" spans="1:27" x14ac:dyDescent="0.25">
      <c r="A44" s="3" t="s">
        <v>3</v>
      </c>
      <c r="B44" s="3" t="s">
        <v>277</v>
      </c>
      <c r="C44" s="25" t="s">
        <v>389</v>
      </c>
      <c r="D44" s="68"/>
      <c r="E44" s="12"/>
      <c r="F44" s="20"/>
      <c r="G44" s="20"/>
      <c r="H44" s="24"/>
      <c r="I44" s="44"/>
      <c r="J44" s="24"/>
      <c r="K44" s="24"/>
      <c r="L44" s="24"/>
      <c r="M44" s="61"/>
      <c r="N44" s="61"/>
      <c r="O44" s="61"/>
      <c r="P44" s="61"/>
      <c r="Q44" s="61"/>
      <c r="R44" s="61"/>
      <c r="S44" s="16">
        <v>1</v>
      </c>
      <c r="T44" s="145"/>
      <c r="U44" s="16"/>
      <c r="V44" s="16"/>
      <c r="W44" s="3"/>
      <c r="X44" s="16"/>
      <c r="Y44" s="3"/>
      <c r="Z44" s="16"/>
      <c r="AA44" s="146"/>
    </row>
    <row r="45" spans="1:27" x14ac:dyDescent="0.25">
      <c r="A45" s="3" t="s">
        <v>3</v>
      </c>
      <c r="B45" s="3" t="s">
        <v>277</v>
      </c>
      <c r="C45" s="25" t="s">
        <v>373</v>
      </c>
      <c r="D45" s="68"/>
      <c r="E45" s="12"/>
      <c r="F45" s="20"/>
      <c r="G45" s="20"/>
      <c r="H45" s="24"/>
      <c r="I45" s="44"/>
      <c r="J45" s="24"/>
      <c r="K45" s="24"/>
      <c r="L45" s="24"/>
      <c r="M45" s="61"/>
      <c r="N45" s="61"/>
      <c r="O45" s="61"/>
      <c r="P45" s="61"/>
      <c r="Q45" s="61"/>
      <c r="R45" s="61"/>
      <c r="S45" s="16">
        <v>1</v>
      </c>
      <c r="T45" s="145"/>
      <c r="U45" s="16"/>
      <c r="V45" s="16"/>
      <c r="W45" s="3"/>
      <c r="X45" s="16"/>
      <c r="Y45" s="3"/>
      <c r="Z45" s="16"/>
      <c r="AA45" s="146"/>
    </row>
    <row r="46" spans="1:27" x14ac:dyDescent="0.25">
      <c r="A46" s="3" t="s">
        <v>3</v>
      </c>
      <c r="B46" s="3" t="s">
        <v>277</v>
      </c>
      <c r="C46" s="25" t="s">
        <v>374</v>
      </c>
      <c r="D46" s="68"/>
      <c r="E46" s="12"/>
      <c r="F46" s="20"/>
      <c r="G46" s="20"/>
      <c r="H46" s="24"/>
      <c r="I46" s="44"/>
      <c r="J46" s="24"/>
      <c r="K46" s="24"/>
      <c r="L46" s="24"/>
      <c r="M46" s="61"/>
      <c r="N46" s="61"/>
      <c r="O46" s="61"/>
      <c r="P46" s="61"/>
      <c r="Q46" s="61"/>
      <c r="R46" s="61"/>
      <c r="S46" s="16">
        <v>1</v>
      </c>
      <c r="T46" s="145"/>
      <c r="U46" s="16">
        <v>2</v>
      </c>
      <c r="V46" s="16">
        <v>1</v>
      </c>
      <c r="W46" s="3"/>
      <c r="X46" s="16"/>
      <c r="Y46" s="3"/>
      <c r="Z46" s="16"/>
      <c r="AA46" s="146"/>
    </row>
    <row r="47" spans="1:27" x14ac:dyDescent="0.25">
      <c r="A47" s="3" t="s">
        <v>3</v>
      </c>
      <c r="B47" s="3" t="s">
        <v>277</v>
      </c>
      <c r="C47" s="25" t="s">
        <v>375</v>
      </c>
      <c r="D47" s="68"/>
      <c r="E47" s="12"/>
      <c r="F47" s="20"/>
      <c r="G47" s="20"/>
      <c r="H47" s="24"/>
      <c r="I47" s="44"/>
      <c r="J47" s="24"/>
      <c r="K47" s="24"/>
      <c r="L47" s="24"/>
      <c r="M47" s="61"/>
      <c r="N47" s="61"/>
      <c r="O47" s="61"/>
      <c r="P47" s="61"/>
      <c r="Q47" s="61"/>
      <c r="R47" s="61"/>
      <c r="S47" s="16">
        <v>1</v>
      </c>
      <c r="T47" s="145"/>
      <c r="U47" s="16"/>
      <c r="V47" s="16"/>
      <c r="W47" s="3">
        <v>1</v>
      </c>
      <c r="X47" s="16"/>
      <c r="Y47" s="3">
        <v>1</v>
      </c>
      <c r="Z47" s="16"/>
      <c r="AA47" s="146"/>
    </row>
    <row r="48" spans="1:27" x14ac:dyDescent="0.25">
      <c r="A48" s="3" t="s">
        <v>3</v>
      </c>
      <c r="B48" s="3" t="s">
        <v>277</v>
      </c>
      <c r="C48" s="25" t="s">
        <v>376</v>
      </c>
      <c r="D48" s="68"/>
      <c r="E48" s="12"/>
      <c r="F48" s="20"/>
      <c r="G48" s="20"/>
      <c r="H48" s="24"/>
      <c r="I48" s="44"/>
      <c r="J48" s="24"/>
      <c r="K48" s="24"/>
      <c r="L48" s="24"/>
      <c r="M48" s="61"/>
      <c r="N48" s="61"/>
      <c r="O48" s="61"/>
      <c r="P48" s="61"/>
      <c r="Q48" s="61"/>
      <c r="R48" s="61"/>
      <c r="S48" s="16">
        <v>1</v>
      </c>
      <c r="T48" s="145"/>
      <c r="U48" s="16"/>
      <c r="V48" s="16"/>
      <c r="W48" s="3">
        <v>1</v>
      </c>
      <c r="X48" s="16"/>
      <c r="Y48" s="3"/>
      <c r="Z48" s="16"/>
      <c r="AA48" s="146"/>
    </row>
    <row r="49" spans="1:27" x14ac:dyDescent="0.25">
      <c r="A49" s="3" t="s">
        <v>3</v>
      </c>
      <c r="B49" s="3" t="s">
        <v>277</v>
      </c>
      <c r="C49" s="25" t="s">
        <v>377</v>
      </c>
      <c r="D49" s="68"/>
      <c r="E49" s="12"/>
      <c r="F49" s="20"/>
      <c r="G49" s="20"/>
      <c r="H49" s="24"/>
      <c r="I49" s="44"/>
      <c r="J49" s="24"/>
      <c r="K49" s="24"/>
      <c r="L49" s="24"/>
      <c r="M49" s="61"/>
      <c r="N49" s="61"/>
      <c r="O49" s="61"/>
      <c r="P49" s="61"/>
      <c r="Q49" s="61"/>
      <c r="R49" s="61"/>
      <c r="S49" s="16">
        <v>1</v>
      </c>
      <c r="T49" s="145"/>
      <c r="U49" s="16">
        <v>1</v>
      </c>
      <c r="V49" s="16"/>
      <c r="W49" s="3"/>
      <c r="X49" s="16"/>
      <c r="Y49" s="3"/>
      <c r="Z49" s="16"/>
      <c r="AA49" s="146"/>
    </row>
    <row r="50" spans="1:27" s="400" customFormat="1" ht="16.5" customHeight="1" x14ac:dyDescent="0.25">
      <c r="A50" s="386" t="s">
        <v>3</v>
      </c>
      <c r="B50" s="386" t="s">
        <v>277</v>
      </c>
      <c r="C50" s="387" t="s">
        <v>378</v>
      </c>
      <c r="D50" s="393"/>
      <c r="E50" s="394"/>
      <c r="F50" s="395"/>
      <c r="G50" s="395"/>
      <c r="H50" s="396"/>
      <c r="I50" s="397"/>
      <c r="J50" s="396"/>
      <c r="K50" s="396"/>
      <c r="L50" s="396"/>
      <c r="M50" s="97"/>
      <c r="N50" s="97"/>
      <c r="O50" s="97"/>
      <c r="P50" s="97"/>
      <c r="Q50" s="97"/>
      <c r="R50" s="97"/>
      <c r="S50" s="398">
        <v>1</v>
      </c>
      <c r="T50" s="399"/>
      <c r="U50" s="398">
        <v>1</v>
      </c>
      <c r="V50" s="398"/>
      <c r="W50" s="385">
        <v>1</v>
      </c>
      <c r="X50" s="398"/>
      <c r="Y50" s="385"/>
      <c r="Z50" s="398"/>
      <c r="AA50" s="97"/>
    </row>
    <row r="51" spans="1:27" x14ac:dyDescent="0.25">
      <c r="A51" s="3" t="s">
        <v>3</v>
      </c>
      <c r="B51" s="3" t="s">
        <v>277</v>
      </c>
      <c r="C51" s="25" t="s">
        <v>379</v>
      </c>
      <c r="D51" s="68"/>
      <c r="E51" s="12"/>
      <c r="F51" s="20"/>
      <c r="G51" s="20"/>
      <c r="H51" s="24"/>
      <c r="I51" s="44"/>
      <c r="J51" s="24"/>
      <c r="K51" s="24"/>
      <c r="L51" s="24"/>
      <c r="M51" s="61"/>
      <c r="N51" s="61"/>
      <c r="O51" s="61"/>
      <c r="P51" s="61"/>
      <c r="Q51" s="61"/>
      <c r="R51" s="61"/>
      <c r="S51" s="16">
        <v>10</v>
      </c>
      <c r="T51" s="145"/>
      <c r="U51" s="16">
        <v>10</v>
      </c>
      <c r="V51" s="16"/>
      <c r="W51" s="3"/>
      <c r="X51" s="16"/>
      <c r="Y51" s="3"/>
      <c r="Z51" s="16"/>
      <c r="AA51" s="146"/>
    </row>
    <row r="52" spans="1:27" x14ac:dyDescent="0.25">
      <c r="A52" s="3" t="s">
        <v>3</v>
      </c>
      <c r="B52" s="3" t="s">
        <v>277</v>
      </c>
      <c r="C52" s="25" t="s">
        <v>380</v>
      </c>
      <c r="D52" s="68"/>
      <c r="E52" s="12"/>
      <c r="F52" s="20"/>
      <c r="G52" s="20"/>
      <c r="H52" s="24"/>
      <c r="I52" s="44"/>
      <c r="J52" s="24"/>
      <c r="K52" s="24"/>
      <c r="L52" s="24"/>
      <c r="M52" s="61"/>
      <c r="N52" s="61"/>
      <c r="O52" s="61"/>
      <c r="P52" s="61"/>
      <c r="Q52" s="61"/>
      <c r="R52" s="61"/>
      <c r="S52" s="16">
        <v>2</v>
      </c>
      <c r="T52" s="145"/>
      <c r="U52" s="16">
        <v>2</v>
      </c>
      <c r="V52" s="16"/>
      <c r="W52" s="3"/>
      <c r="X52" s="16"/>
      <c r="Y52" s="3"/>
      <c r="Z52" s="16"/>
      <c r="AA52" s="146"/>
    </row>
    <row r="53" spans="1:27" x14ac:dyDescent="0.25">
      <c r="A53" s="3" t="s">
        <v>3</v>
      </c>
      <c r="B53" s="3" t="s">
        <v>277</v>
      </c>
      <c r="C53" s="25" t="s">
        <v>381</v>
      </c>
      <c r="D53" s="68"/>
      <c r="E53" s="12"/>
      <c r="F53" s="20"/>
      <c r="G53" s="20"/>
      <c r="H53" s="24"/>
      <c r="I53" s="44"/>
      <c r="J53" s="24"/>
      <c r="K53" s="24"/>
      <c r="L53" s="24"/>
      <c r="M53" s="61"/>
      <c r="N53" s="61"/>
      <c r="O53" s="61"/>
      <c r="P53" s="61"/>
      <c r="Q53" s="61"/>
      <c r="R53" s="61"/>
      <c r="S53" s="16"/>
      <c r="T53" s="145"/>
      <c r="U53" s="16">
        <v>3</v>
      </c>
      <c r="V53" s="16"/>
      <c r="W53" s="3">
        <v>6</v>
      </c>
      <c r="X53" s="16"/>
      <c r="Y53" s="3"/>
      <c r="Z53" s="16"/>
      <c r="AA53" s="146"/>
    </row>
    <row r="54" spans="1:27" x14ac:dyDescent="0.25">
      <c r="A54" s="3" t="s">
        <v>3</v>
      </c>
      <c r="B54" s="3" t="s">
        <v>277</v>
      </c>
      <c r="C54" s="25" t="s">
        <v>382</v>
      </c>
      <c r="D54" s="68"/>
      <c r="E54" s="12"/>
      <c r="F54" s="20"/>
      <c r="G54" s="20"/>
      <c r="H54" s="24"/>
      <c r="I54" s="44"/>
      <c r="J54" s="24"/>
      <c r="K54" s="24"/>
      <c r="L54" s="24"/>
      <c r="M54" s="61"/>
      <c r="N54" s="61"/>
      <c r="O54" s="61"/>
      <c r="P54" s="61"/>
      <c r="Q54" s="61"/>
      <c r="R54" s="61"/>
      <c r="S54" s="16"/>
      <c r="T54" s="145"/>
      <c r="U54" s="16">
        <v>13</v>
      </c>
      <c r="V54" s="16"/>
      <c r="W54" s="3"/>
      <c r="X54" s="16"/>
      <c r="Y54" s="3"/>
      <c r="Z54" s="16"/>
      <c r="AA54" s="146"/>
    </row>
    <row r="55" spans="1:27" x14ac:dyDescent="0.25">
      <c r="A55" s="3" t="s">
        <v>3</v>
      </c>
      <c r="B55" s="3" t="s">
        <v>277</v>
      </c>
      <c r="C55" s="25" t="s">
        <v>2</v>
      </c>
      <c r="D55" s="68"/>
      <c r="E55" s="12"/>
      <c r="F55" s="20"/>
      <c r="G55" s="20"/>
      <c r="H55" s="24"/>
      <c r="I55" s="44"/>
      <c r="J55" s="24"/>
      <c r="K55" s="24"/>
      <c r="L55" s="24"/>
      <c r="M55" s="61"/>
      <c r="N55" s="61"/>
      <c r="O55" s="61"/>
      <c r="P55" s="61"/>
      <c r="Q55" s="61"/>
      <c r="R55" s="61"/>
      <c r="S55" s="16">
        <v>1</v>
      </c>
      <c r="T55" s="145"/>
      <c r="U55" s="16"/>
      <c r="V55" s="16"/>
      <c r="W55" s="3"/>
      <c r="X55" s="16"/>
      <c r="Y55" s="3"/>
      <c r="Z55" s="16"/>
      <c r="AA55" s="146"/>
    </row>
    <row r="56" spans="1:27" ht="30" x14ac:dyDescent="0.25">
      <c r="A56" s="3" t="s">
        <v>3</v>
      </c>
      <c r="B56" s="3" t="s">
        <v>277</v>
      </c>
      <c r="C56" s="25" t="s">
        <v>383</v>
      </c>
      <c r="D56" s="68"/>
      <c r="E56" s="12"/>
      <c r="F56" s="20"/>
      <c r="G56" s="20"/>
      <c r="H56" s="24"/>
      <c r="I56" s="44"/>
      <c r="J56" s="24"/>
      <c r="K56" s="24"/>
      <c r="L56" s="24"/>
      <c r="M56" s="61"/>
      <c r="N56" s="61"/>
      <c r="O56" s="61"/>
      <c r="P56" s="61"/>
      <c r="Q56" s="61"/>
      <c r="R56" s="61"/>
      <c r="S56" s="16">
        <v>1</v>
      </c>
      <c r="T56" s="145"/>
      <c r="U56" s="16"/>
      <c r="V56" s="16"/>
      <c r="W56" s="3">
        <v>2</v>
      </c>
      <c r="X56" s="16"/>
      <c r="Y56" s="3"/>
      <c r="Z56" s="16"/>
      <c r="AA56" s="146"/>
    </row>
    <row r="57" spans="1:27" ht="30" x14ac:dyDescent="0.25">
      <c r="A57" s="3" t="s">
        <v>3</v>
      </c>
      <c r="B57" s="3" t="s">
        <v>277</v>
      </c>
      <c r="C57" s="64" t="s">
        <v>385</v>
      </c>
      <c r="D57" s="3"/>
      <c r="E57" s="12"/>
      <c r="F57" s="20"/>
      <c r="G57" s="20"/>
      <c r="H57" s="24"/>
      <c r="I57" s="44"/>
      <c r="J57" s="24"/>
      <c r="K57" s="24"/>
      <c r="L57" s="24"/>
      <c r="M57" s="61"/>
      <c r="N57" s="61"/>
      <c r="O57" s="61"/>
      <c r="P57" s="61"/>
      <c r="Q57" s="61"/>
      <c r="R57" s="61"/>
      <c r="S57" s="70">
        <v>2</v>
      </c>
      <c r="T57" s="145"/>
      <c r="U57" s="16">
        <v>2</v>
      </c>
      <c r="V57" s="16"/>
      <c r="W57" s="3"/>
      <c r="X57" s="16"/>
      <c r="Y57" s="3"/>
      <c r="Z57" s="16"/>
      <c r="AA57" s="146"/>
    </row>
    <row r="58" spans="1:27" x14ac:dyDescent="0.25">
      <c r="A58" s="3" t="s">
        <v>3</v>
      </c>
      <c r="B58" s="3" t="s">
        <v>277</v>
      </c>
      <c r="C58" s="64" t="s">
        <v>386</v>
      </c>
      <c r="D58" s="3"/>
      <c r="E58" s="12"/>
      <c r="F58" s="20"/>
      <c r="G58" s="20"/>
      <c r="H58" s="24"/>
      <c r="I58" s="44"/>
      <c r="J58" s="24"/>
      <c r="K58" s="24"/>
      <c r="L58" s="24"/>
      <c r="M58" s="61"/>
      <c r="N58" s="61"/>
      <c r="O58" s="61"/>
      <c r="P58" s="61"/>
      <c r="Q58" s="61"/>
      <c r="R58" s="61"/>
      <c r="S58" s="70">
        <v>2</v>
      </c>
      <c r="T58" s="145"/>
      <c r="U58" s="16">
        <v>2</v>
      </c>
      <c r="V58" s="16"/>
      <c r="W58" s="3">
        <v>2</v>
      </c>
      <c r="X58" s="16"/>
      <c r="Y58" s="3"/>
      <c r="Z58" s="16"/>
      <c r="AA58" s="146"/>
    </row>
    <row r="59" spans="1:27" ht="45" x14ac:dyDescent="0.25">
      <c r="A59" s="3" t="s">
        <v>3</v>
      </c>
      <c r="B59" s="3" t="s">
        <v>277</v>
      </c>
      <c r="C59" s="64" t="s">
        <v>387</v>
      </c>
      <c r="D59" s="3"/>
      <c r="E59" s="12"/>
      <c r="F59" s="20"/>
      <c r="G59" s="20"/>
      <c r="H59" s="24"/>
      <c r="I59" s="44"/>
      <c r="J59" s="24"/>
      <c r="K59" s="24"/>
      <c r="L59" s="24"/>
      <c r="M59" s="61"/>
      <c r="N59" s="61"/>
      <c r="O59" s="61"/>
      <c r="P59" s="61"/>
      <c r="Q59" s="61"/>
      <c r="R59" s="61"/>
      <c r="S59" s="70">
        <v>5</v>
      </c>
      <c r="T59" s="145"/>
      <c r="U59" s="16"/>
      <c r="V59" s="16"/>
      <c r="W59" s="3"/>
      <c r="X59" s="16"/>
      <c r="Y59" s="3"/>
      <c r="Z59" s="16"/>
      <c r="AA59" s="146"/>
    </row>
    <row r="60" spans="1:27" x14ac:dyDescent="0.25">
      <c r="A60" s="3" t="s">
        <v>3</v>
      </c>
      <c r="B60" s="3" t="s">
        <v>277</v>
      </c>
      <c r="C60" s="64" t="s">
        <v>718</v>
      </c>
      <c r="D60" s="3"/>
      <c r="E60" s="12"/>
      <c r="F60" s="20"/>
      <c r="G60" s="20"/>
      <c r="H60" s="24"/>
      <c r="I60" s="44"/>
      <c r="J60" s="24"/>
      <c r="K60" s="24"/>
      <c r="L60" s="24"/>
      <c r="M60" s="61"/>
      <c r="N60" s="61"/>
      <c r="O60" s="61"/>
      <c r="P60" s="61"/>
      <c r="Q60" s="61"/>
      <c r="R60" s="61"/>
      <c r="S60" s="70"/>
      <c r="T60" s="145"/>
      <c r="U60" s="16"/>
      <c r="V60" s="16"/>
      <c r="W60" s="3">
        <v>1</v>
      </c>
      <c r="X60" s="16"/>
      <c r="Y60" s="3">
        <v>1</v>
      </c>
      <c r="Z60" s="16"/>
      <c r="AA60" s="146"/>
    </row>
    <row r="61" spans="1:27" x14ac:dyDescent="0.25">
      <c r="A61" s="3" t="s">
        <v>3</v>
      </c>
      <c r="B61" s="3" t="s">
        <v>277</v>
      </c>
      <c r="C61" s="64" t="s">
        <v>719</v>
      </c>
      <c r="D61" s="3"/>
      <c r="E61" s="12"/>
      <c r="F61" s="20"/>
      <c r="G61" s="20"/>
      <c r="H61" s="24"/>
      <c r="I61" s="44"/>
      <c r="J61" s="24"/>
      <c r="K61" s="24"/>
      <c r="L61" s="24"/>
      <c r="M61" s="61"/>
      <c r="N61" s="61"/>
      <c r="O61" s="61"/>
      <c r="P61" s="61"/>
      <c r="Q61" s="61"/>
      <c r="R61" s="61"/>
      <c r="S61" s="70"/>
      <c r="T61" s="145"/>
      <c r="U61" s="16"/>
      <c r="V61" s="16"/>
      <c r="W61" s="3"/>
      <c r="X61" s="16"/>
      <c r="Y61" s="3"/>
      <c r="Z61" s="16"/>
      <c r="AA61" s="146"/>
    </row>
    <row r="62" spans="1:27" ht="33.75" customHeight="1" x14ac:dyDescent="0.25">
      <c r="A62" s="3" t="s">
        <v>300</v>
      </c>
      <c r="B62" s="3" t="s">
        <v>298</v>
      </c>
      <c r="C62" s="64" t="s">
        <v>384</v>
      </c>
      <c r="D62" s="3"/>
      <c r="E62" s="12"/>
      <c r="F62" s="20"/>
      <c r="G62" s="20"/>
      <c r="H62" s="24"/>
      <c r="I62" s="44"/>
      <c r="J62" s="24"/>
      <c r="K62" s="24"/>
      <c r="L62" s="24"/>
      <c r="M62" s="61"/>
      <c r="N62" s="61"/>
      <c r="O62" s="61"/>
      <c r="P62" s="61"/>
      <c r="Q62" s="61"/>
      <c r="R62" s="61"/>
      <c r="S62" s="70">
        <v>5</v>
      </c>
      <c r="T62" s="145"/>
      <c r="U62" s="16"/>
      <c r="V62" s="16"/>
      <c r="W62" s="3"/>
      <c r="X62" s="16"/>
      <c r="Y62" s="3"/>
      <c r="Z62" s="16"/>
      <c r="AA62" s="146"/>
    </row>
    <row r="63" spans="1:27" x14ac:dyDescent="0.25">
      <c r="A63" s="3" t="s">
        <v>300</v>
      </c>
      <c r="B63" s="3" t="s">
        <v>298</v>
      </c>
      <c r="C63" s="66" t="s">
        <v>299</v>
      </c>
      <c r="D63" s="68"/>
      <c r="E63" s="12"/>
      <c r="F63" s="20"/>
      <c r="G63" s="20"/>
      <c r="H63" s="24"/>
      <c r="I63" s="44"/>
      <c r="J63" s="24"/>
      <c r="K63" s="24"/>
      <c r="L63" s="24"/>
      <c r="M63" s="61"/>
      <c r="N63" s="61"/>
      <c r="O63" s="61"/>
      <c r="P63" s="61"/>
      <c r="Q63" s="61"/>
      <c r="R63" s="61">
        <v>4</v>
      </c>
      <c r="S63" s="16">
        <v>4</v>
      </c>
      <c r="T63" s="145"/>
      <c r="U63" s="16">
        <v>4</v>
      </c>
      <c r="V63" s="16"/>
      <c r="W63" s="3"/>
      <c r="X63" s="16"/>
      <c r="Y63" s="3"/>
      <c r="Z63" s="16"/>
      <c r="AA63" s="146"/>
    </row>
    <row r="64" spans="1:27" x14ac:dyDescent="0.25">
      <c r="A64" s="3" t="s">
        <v>293</v>
      </c>
      <c r="B64" s="3" t="s">
        <v>283</v>
      </c>
      <c r="C64" s="25" t="s">
        <v>126</v>
      </c>
      <c r="D64" s="68"/>
      <c r="E64" s="12"/>
      <c r="F64" s="20"/>
      <c r="G64" s="20"/>
      <c r="H64" s="24"/>
      <c r="I64" s="44"/>
      <c r="J64" s="24"/>
      <c r="K64" s="24"/>
      <c r="L64" s="24"/>
      <c r="M64" s="61"/>
      <c r="N64" s="61"/>
      <c r="O64" s="61"/>
      <c r="P64" s="16">
        <v>12</v>
      </c>
      <c r="Q64" s="61">
        <v>6</v>
      </c>
      <c r="R64" s="61">
        <v>6</v>
      </c>
      <c r="S64" s="16"/>
      <c r="T64" s="145"/>
      <c r="U64" s="16"/>
      <c r="V64" s="16"/>
      <c r="W64" s="3"/>
      <c r="X64" s="16"/>
      <c r="Y64" s="3"/>
      <c r="Z64" s="16"/>
      <c r="AA64" s="146"/>
    </row>
    <row r="65" spans="1:27" x14ac:dyDescent="0.25">
      <c r="A65" s="3" t="s">
        <v>293</v>
      </c>
      <c r="B65" s="3" t="s">
        <v>278</v>
      </c>
      <c r="C65" s="25" t="s">
        <v>274</v>
      </c>
      <c r="D65" s="68"/>
      <c r="E65" s="12"/>
      <c r="F65" s="20"/>
      <c r="G65" s="20"/>
      <c r="H65" s="24"/>
      <c r="I65" s="44"/>
      <c r="J65" s="24"/>
      <c r="K65" s="24"/>
      <c r="L65" s="24"/>
      <c r="M65" s="61"/>
      <c r="N65" s="61"/>
      <c r="O65" s="61">
        <v>11</v>
      </c>
      <c r="P65" s="16">
        <v>22</v>
      </c>
      <c r="Q65" s="61">
        <v>9</v>
      </c>
      <c r="R65" s="61">
        <v>9</v>
      </c>
      <c r="S65" s="16"/>
      <c r="T65" s="145">
        <v>9</v>
      </c>
      <c r="U65" s="16">
        <v>1</v>
      </c>
      <c r="V65" s="16"/>
      <c r="W65" s="3"/>
      <c r="X65" s="16"/>
      <c r="Y65" s="3"/>
      <c r="Z65" s="16"/>
      <c r="AA65" s="146"/>
    </row>
    <row r="66" spans="1:27" x14ac:dyDescent="0.25">
      <c r="A66" s="3" t="s">
        <v>293</v>
      </c>
      <c r="B66" s="3" t="s">
        <v>294</v>
      </c>
      <c r="C66" s="25" t="s">
        <v>295</v>
      </c>
      <c r="D66" s="68"/>
      <c r="E66" s="12"/>
      <c r="F66" s="20"/>
      <c r="G66" s="20"/>
      <c r="H66" s="24"/>
      <c r="I66" s="44"/>
      <c r="J66" s="24"/>
      <c r="K66" s="24"/>
      <c r="L66" s="24"/>
      <c r="M66" s="61"/>
      <c r="N66" s="61"/>
      <c r="O66" s="61"/>
      <c r="P66" s="16"/>
      <c r="Q66" s="61">
        <v>17</v>
      </c>
      <c r="R66" s="61">
        <v>17</v>
      </c>
      <c r="S66" s="16"/>
      <c r="T66" s="145"/>
      <c r="U66" s="16"/>
      <c r="V66" s="16"/>
      <c r="W66" s="3">
        <v>17</v>
      </c>
      <c r="X66" s="16"/>
      <c r="Y66" s="3"/>
      <c r="Z66" s="16"/>
      <c r="AA66" s="146"/>
    </row>
    <row r="67" spans="1:27" x14ac:dyDescent="0.25">
      <c r="A67" s="3" t="s">
        <v>266</v>
      </c>
      <c r="B67" s="3" t="s">
        <v>243</v>
      </c>
      <c r="C67" s="25" t="s">
        <v>63</v>
      </c>
      <c r="D67" s="68"/>
      <c r="E67" s="12"/>
      <c r="F67" s="20"/>
      <c r="G67" s="20"/>
      <c r="H67" s="24"/>
      <c r="I67" s="44"/>
      <c r="J67" s="24"/>
      <c r="K67" s="24"/>
      <c r="L67" s="24"/>
      <c r="M67" s="61">
        <v>1</v>
      </c>
      <c r="N67" s="61"/>
      <c r="O67" s="61">
        <v>1</v>
      </c>
      <c r="P67" s="61">
        <v>1</v>
      </c>
      <c r="Q67" s="16">
        <v>1</v>
      </c>
      <c r="R67" s="16">
        <v>1</v>
      </c>
      <c r="S67" s="61">
        <v>1</v>
      </c>
      <c r="T67" s="145"/>
      <c r="U67" s="16">
        <v>1</v>
      </c>
      <c r="V67" s="16">
        <v>1</v>
      </c>
      <c r="W67" s="3">
        <v>1</v>
      </c>
      <c r="X67" s="16"/>
      <c r="Y67" s="3">
        <v>2</v>
      </c>
      <c r="Z67" s="16"/>
      <c r="AA67" s="146"/>
    </row>
    <row r="68" spans="1:27" x14ac:dyDescent="0.25">
      <c r="A68" s="3" t="s">
        <v>266</v>
      </c>
      <c r="B68" s="3" t="s">
        <v>243</v>
      </c>
      <c r="C68" s="25" t="s">
        <v>750</v>
      </c>
      <c r="D68" s="68"/>
      <c r="E68" s="12"/>
      <c r="F68" s="20"/>
      <c r="G68" s="20"/>
      <c r="H68" s="24"/>
      <c r="I68" s="44"/>
      <c r="J68" s="24"/>
      <c r="K68" s="24"/>
      <c r="L68" s="24"/>
      <c r="M68" s="61"/>
      <c r="N68" s="61"/>
      <c r="O68" s="61"/>
      <c r="P68" s="61"/>
      <c r="Q68" s="16">
        <v>6</v>
      </c>
      <c r="R68" s="16">
        <v>6</v>
      </c>
      <c r="S68" s="61"/>
      <c r="T68" s="145"/>
      <c r="U68" s="16"/>
      <c r="V68" s="16"/>
      <c r="W68" s="3">
        <v>2</v>
      </c>
      <c r="X68" s="16"/>
      <c r="Y68" s="3">
        <v>6</v>
      </c>
      <c r="Z68" s="16"/>
      <c r="AA68" s="146"/>
    </row>
    <row r="69" spans="1:27" x14ac:dyDescent="0.25">
      <c r="A69" s="3" t="s">
        <v>266</v>
      </c>
      <c r="B69" s="3" t="s">
        <v>243</v>
      </c>
      <c r="C69" s="25" t="s">
        <v>297</v>
      </c>
      <c r="D69" s="3"/>
      <c r="E69" s="3"/>
      <c r="F69" s="3"/>
      <c r="G69" s="3"/>
      <c r="H69" s="16"/>
      <c r="I69" s="16"/>
      <c r="J69" s="16"/>
      <c r="K69" s="16"/>
      <c r="L69" s="16"/>
      <c r="M69" s="16"/>
      <c r="N69" s="16"/>
      <c r="O69" s="16"/>
      <c r="P69" s="16"/>
      <c r="Q69" s="16">
        <v>3</v>
      </c>
      <c r="R69" s="16">
        <v>3</v>
      </c>
      <c r="S69" s="16"/>
      <c r="T69" s="145"/>
      <c r="U69" s="16"/>
      <c r="V69" s="16"/>
      <c r="W69" s="3"/>
      <c r="X69" s="16"/>
      <c r="Y69" s="3"/>
      <c r="Z69" s="16"/>
      <c r="AA69" s="146"/>
    </row>
    <row r="70" spans="1:27" x14ac:dyDescent="0.25">
      <c r="A70" s="3" t="s">
        <v>266</v>
      </c>
      <c r="B70" s="3" t="s">
        <v>243</v>
      </c>
      <c r="C70" s="64" t="s">
        <v>432</v>
      </c>
      <c r="D70" s="3"/>
      <c r="E70" s="12"/>
      <c r="F70" s="20"/>
      <c r="G70" s="20"/>
      <c r="H70" s="24"/>
      <c r="I70" s="44"/>
      <c r="J70" s="24"/>
      <c r="K70" s="24"/>
      <c r="L70" s="24"/>
      <c r="M70" s="61"/>
      <c r="N70" s="61"/>
      <c r="O70" s="61"/>
      <c r="P70" s="61"/>
      <c r="Q70" s="61"/>
      <c r="R70" s="61"/>
      <c r="S70" s="16">
        <v>1</v>
      </c>
      <c r="T70" s="145"/>
      <c r="U70" s="16">
        <v>1</v>
      </c>
      <c r="V70" s="16"/>
      <c r="W70" s="3"/>
      <c r="X70" s="16"/>
      <c r="Y70" s="3">
        <v>1</v>
      </c>
      <c r="Z70" s="16"/>
      <c r="AA70" s="146"/>
    </row>
    <row r="71" spans="1:27" x14ac:dyDescent="0.25">
      <c r="A71" s="3" t="s">
        <v>266</v>
      </c>
      <c r="B71" s="3" t="s">
        <v>243</v>
      </c>
      <c r="C71" s="64" t="s">
        <v>397</v>
      </c>
      <c r="D71" s="3"/>
      <c r="E71" s="12"/>
      <c r="F71" s="20"/>
      <c r="G71" s="20"/>
      <c r="H71" s="24"/>
      <c r="I71" s="44"/>
      <c r="J71" s="24"/>
      <c r="K71" s="24"/>
      <c r="L71" s="24"/>
      <c r="M71" s="61"/>
      <c r="N71" s="61"/>
      <c r="O71" s="61"/>
      <c r="P71" s="61"/>
      <c r="Q71" s="61"/>
      <c r="R71" s="61"/>
      <c r="S71" s="16"/>
      <c r="T71" s="145"/>
      <c r="U71" s="16">
        <v>11</v>
      </c>
      <c r="V71" s="16"/>
      <c r="W71" s="3">
        <v>11</v>
      </c>
      <c r="X71" s="16"/>
      <c r="Y71" s="3">
        <v>11</v>
      </c>
      <c r="Z71" s="16"/>
      <c r="AA71" s="146"/>
    </row>
    <row r="72" spans="1:27" x14ac:dyDescent="0.25">
      <c r="A72" s="3" t="s">
        <v>266</v>
      </c>
      <c r="B72" s="3" t="s">
        <v>243</v>
      </c>
      <c r="C72" s="64" t="s">
        <v>0</v>
      </c>
      <c r="D72" s="3"/>
      <c r="E72" s="12"/>
      <c r="F72" s="20"/>
      <c r="G72" s="20"/>
      <c r="H72" s="24"/>
      <c r="I72" s="44"/>
      <c r="J72" s="24"/>
      <c r="K72" s="24"/>
      <c r="L72" s="24"/>
      <c r="M72" s="61"/>
      <c r="N72" s="61"/>
      <c r="O72" s="61"/>
      <c r="P72" s="61"/>
      <c r="Q72" s="61"/>
      <c r="R72" s="61"/>
      <c r="S72" s="16">
        <v>1</v>
      </c>
      <c r="T72" s="145"/>
      <c r="U72" s="16">
        <v>1</v>
      </c>
      <c r="V72" s="16"/>
      <c r="W72" s="3"/>
      <c r="X72" s="16"/>
      <c r="Y72" s="3">
        <v>1</v>
      </c>
      <c r="Z72" s="16"/>
      <c r="AA72" s="146"/>
    </row>
    <row r="73" spans="1:27" x14ac:dyDescent="0.25">
      <c r="A73" s="3" t="s">
        <v>266</v>
      </c>
      <c r="B73" s="3" t="s">
        <v>308</v>
      </c>
      <c r="C73" s="64" t="s">
        <v>309</v>
      </c>
      <c r="D73" s="3"/>
      <c r="E73" s="12"/>
      <c r="F73" s="20"/>
      <c r="G73" s="20"/>
      <c r="H73" s="24"/>
      <c r="I73" s="44"/>
      <c r="J73" s="24"/>
      <c r="K73" s="24"/>
      <c r="L73" s="24"/>
      <c r="M73" s="61"/>
      <c r="N73" s="61"/>
      <c r="O73" s="61">
        <v>7</v>
      </c>
      <c r="P73" s="61"/>
      <c r="Q73" s="61"/>
      <c r="R73" s="61"/>
      <c r="S73" s="16"/>
      <c r="T73" s="145"/>
      <c r="U73" s="16"/>
      <c r="V73" s="16"/>
      <c r="W73" s="3"/>
      <c r="X73" s="16"/>
      <c r="Y73" s="3"/>
      <c r="Z73" s="16"/>
      <c r="AA73" s="146"/>
    </row>
    <row r="74" spans="1:27" x14ac:dyDescent="0.25">
      <c r="A74" s="3" t="s">
        <v>266</v>
      </c>
      <c r="B74" s="3" t="s">
        <v>268</v>
      </c>
      <c r="C74" s="25" t="s">
        <v>64</v>
      </c>
      <c r="D74" s="68"/>
      <c r="E74" s="12"/>
      <c r="F74" s="20"/>
      <c r="G74" s="20"/>
      <c r="H74" s="24"/>
      <c r="I74" s="44"/>
      <c r="J74" s="24"/>
      <c r="K74" s="24"/>
      <c r="L74" s="24"/>
      <c r="M74" s="61">
        <v>8</v>
      </c>
      <c r="N74" s="61"/>
      <c r="O74" s="61">
        <v>14</v>
      </c>
      <c r="P74" s="61">
        <v>14</v>
      </c>
      <c r="Q74" s="16"/>
      <c r="R74" s="16"/>
      <c r="S74" s="16"/>
      <c r="T74" s="145"/>
      <c r="U74" s="16"/>
      <c r="V74" s="16"/>
      <c r="W74" s="3"/>
      <c r="X74" s="16"/>
      <c r="Y74" s="3"/>
      <c r="Z74" s="16"/>
      <c r="AA74" s="146"/>
    </row>
    <row r="75" spans="1:27" x14ac:dyDescent="0.25">
      <c r="A75" s="3" t="s">
        <v>266</v>
      </c>
      <c r="B75" s="3" t="s">
        <v>269</v>
      </c>
      <c r="C75" s="25" t="s">
        <v>5</v>
      </c>
      <c r="D75" s="68"/>
      <c r="E75" s="12"/>
      <c r="F75" s="20"/>
      <c r="G75" s="20"/>
      <c r="H75" s="24"/>
      <c r="I75" s="44"/>
      <c r="J75" s="24"/>
      <c r="K75" s="24"/>
      <c r="L75" s="24"/>
      <c r="M75" s="61"/>
      <c r="N75" s="61"/>
      <c r="O75" s="61"/>
      <c r="P75" s="61">
        <v>5</v>
      </c>
      <c r="Q75" s="61"/>
      <c r="R75" s="61"/>
      <c r="S75" s="16"/>
      <c r="T75" s="145"/>
      <c r="U75" s="16"/>
      <c r="V75" s="16"/>
      <c r="W75" s="3"/>
      <c r="X75" s="16"/>
      <c r="Y75" s="3"/>
      <c r="Z75" s="16"/>
      <c r="AA75" s="146"/>
    </row>
    <row r="76" spans="1:27" x14ac:dyDescent="0.25">
      <c r="A76" s="3" t="s">
        <v>266</v>
      </c>
      <c r="B76" s="3" t="s">
        <v>226</v>
      </c>
      <c r="C76" s="25" t="s">
        <v>123</v>
      </c>
      <c r="D76" s="68"/>
      <c r="E76" s="12"/>
      <c r="F76" s="20"/>
      <c r="G76" s="20"/>
      <c r="H76" s="24"/>
      <c r="I76" s="44"/>
      <c r="J76" s="24"/>
      <c r="K76" s="24"/>
      <c r="L76" s="24"/>
      <c r="M76" s="61"/>
      <c r="N76" s="61"/>
      <c r="O76" s="61"/>
      <c r="P76" s="61">
        <v>8</v>
      </c>
      <c r="Q76" s="61"/>
      <c r="R76" s="61"/>
      <c r="S76" s="16"/>
      <c r="T76" s="145"/>
      <c r="U76" s="16"/>
      <c r="V76" s="16"/>
      <c r="W76" s="3"/>
      <c r="X76" s="16"/>
      <c r="Y76" s="3"/>
      <c r="Z76" s="16"/>
      <c r="AA76" s="146"/>
    </row>
    <row r="77" spans="1:27" x14ac:dyDescent="0.25">
      <c r="A77" s="3" t="s">
        <v>266</v>
      </c>
      <c r="B77" s="3" t="s">
        <v>272</v>
      </c>
      <c r="C77" s="25" t="s">
        <v>632</v>
      </c>
      <c r="D77" s="68"/>
      <c r="E77" s="12"/>
      <c r="F77" s="20"/>
      <c r="G77" s="20"/>
      <c r="H77" s="24"/>
      <c r="I77" s="44"/>
      <c r="J77" s="24"/>
      <c r="K77" s="24"/>
      <c r="L77" s="24"/>
      <c r="M77" s="61"/>
      <c r="N77" s="61"/>
      <c r="O77" s="61">
        <v>6</v>
      </c>
      <c r="P77" s="61">
        <v>6</v>
      </c>
      <c r="Q77" s="61">
        <v>9</v>
      </c>
      <c r="R77" s="61">
        <v>9</v>
      </c>
      <c r="S77" s="16">
        <v>5</v>
      </c>
      <c r="T77" s="145">
        <v>2</v>
      </c>
      <c r="U77" s="16">
        <v>2</v>
      </c>
      <c r="V77" s="16">
        <v>1</v>
      </c>
      <c r="W77" s="3">
        <v>4</v>
      </c>
      <c r="X77" s="16"/>
      <c r="Y77" s="3">
        <v>3</v>
      </c>
      <c r="Z77" s="16"/>
      <c r="AA77" s="146"/>
    </row>
    <row r="78" spans="1:27" x14ac:dyDescent="0.25">
      <c r="A78" s="3" t="s">
        <v>266</v>
      </c>
      <c r="B78" s="3" t="s">
        <v>272</v>
      </c>
      <c r="C78" s="25" t="s">
        <v>664</v>
      </c>
      <c r="D78" s="68"/>
      <c r="E78" s="12"/>
      <c r="F78" s="20"/>
      <c r="G78" s="20"/>
      <c r="H78" s="24"/>
      <c r="I78" s="44"/>
      <c r="J78" s="24"/>
      <c r="K78" s="24"/>
      <c r="L78" s="24"/>
      <c r="M78" s="61"/>
      <c r="N78" s="61"/>
      <c r="O78" s="61">
        <v>1</v>
      </c>
      <c r="P78" s="61">
        <v>1</v>
      </c>
      <c r="Q78" s="61">
        <v>1</v>
      </c>
      <c r="R78" s="61">
        <v>1</v>
      </c>
      <c r="S78" s="16"/>
      <c r="T78" s="145"/>
      <c r="U78" s="16"/>
      <c r="V78" s="16"/>
      <c r="W78" s="3"/>
      <c r="X78" s="16"/>
      <c r="Y78" s="3"/>
      <c r="Z78" s="16"/>
      <c r="AA78" s="146"/>
    </row>
    <row r="79" spans="1:27" x14ac:dyDescent="0.25">
      <c r="A79" s="3" t="s">
        <v>266</v>
      </c>
      <c r="B79" s="3" t="s">
        <v>272</v>
      </c>
      <c r="C79" s="25" t="s">
        <v>766</v>
      </c>
      <c r="D79" s="68"/>
      <c r="E79" s="12"/>
      <c r="F79" s="20"/>
      <c r="G79" s="20"/>
      <c r="H79" s="24"/>
      <c r="I79" s="44"/>
      <c r="J79" s="24"/>
      <c r="K79" s="24"/>
      <c r="L79" s="24"/>
      <c r="M79" s="61"/>
      <c r="N79" s="61"/>
      <c r="O79" s="61"/>
      <c r="P79" s="61"/>
      <c r="Q79" s="61"/>
      <c r="R79" s="61">
        <v>2</v>
      </c>
      <c r="S79" s="16">
        <v>1</v>
      </c>
      <c r="T79" s="145"/>
      <c r="U79" s="16">
        <v>1</v>
      </c>
      <c r="V79" s="16">
        <v>1</v>
      </c>
      <c r="W79" s="3">
        <v>2</v>
      </c>
      <c r="X79" s="16"/>
      <c r="Y79" s="3">
        <v>2</v>
      </c>
      <c r="Z79" s="16"/>
      <c r="AA79" s="146"/>
    </row>
    <row r="80" spans="1:27" x14ac:dyDescent="0.25">
      <c r="A80" s="3" t="s">
        <v>266</v>
      </c>
      <c r="B80" s="3" t="s">
        <v>272</v>
      </c>
      <c r="C80" s="25" t="s">
        <v>633</v>
      </c>
      <c r="D80" s="68"/>
      <c r="E80" s="12"/>
      <c r="F80" s="20"/>
      <c r="G80" s="20"/>
      <c r="H80" s="24"/>
      <c r="I80" s="44"/>
      <c r="J80" s="24"/>
      <c r="K80" s="24"/>
      <c r="L80" s="24"/>
      <c r="M80" s="61"/>
      <c r="N80" s="61"/>
      <c r="O80" s="61">
        <v>4</v>
      </c>
      <c r="P80" s="61">
        <v>3</v>
      </c>
      <c r="Q80" s="61">
        <v>6</v>
      </c>
      <c r="R80" s="61">
        <v>6</v>
      </c>
      <c r="S80" s="16">
        <v>1</v>
      </c>
      <c r="T80" s="145">
        <v>3</v>
      </c>
      <c r="U80" s="16">
        <v>2</v>
      </c>
      <c r="V80" s="16">
        <v>6</v>
      </c>
      <c r="W80" s="3">
        <v>6</v>
      </c>
      <c r="X80" s="16"/>
      <c r="Y80" s="3">
        <v>2</v>
      </c>
      <c r="Z80" s="16"/>
      <c r="AA80" s="146"/>
    </row>
    <row r="81" spans="1:27" ht="20.25" customHeight="1" x14ac:dyDescent="0.25">
      <c r="A81" s="3" t="s">
        <v>266</v>
      </c>
      <c r="B81" s="3" t="s">
        <v>272</v>
      </c>
      <c r="C81" s="25" t="s">
        <v>767</v>
      </c>
      <c r="D81" s="68"/>
      <c r="E81" s="12"/>
      <c r="F81" s="20"/>
      <c r="G81" s="20"/>
      <c r="H81" s="24"/>
      <c r="I81" s="44"/>
      <c r="J81" s="24"/>
      <c r="K81" s="24"/>
      <c r="L81" s="24"/>
      <c r="M81" s="61"/>
      <c r="N81" s="61"/>
      <c r="O81" s="61">
        <v>9</v>
      </c>
      <c r="P81" s="61">
        <v>8</v>
      </c>
      <c r="Q81" s="61">
        <v>13</v>
      </c>
      <c r="R81" s="61">
        <v>14</v>
      </c>
      <c r="S81" s="16"/>
      <c r="T81" s="145">
        <v>10</v>
      </c>
      <c r="U81" s="16">
        <v>6</v>
      </c>
      <c r="V81" s="16">
        <v>2</v>
      </c>
      <c r="W81" s="3">
        <v>10</v>
      </c>
      <c r="X81" s="16">
        <v>7</v>
      </c>
      <c r="Y81" s="3">
        <v>3</v>
      </c>
      <c r="Z81" s="16"/>
      <c r="AA81" s="146" t="s">
        <v>773</v>
      </c>
    </row>
    <row r="82" spans="1:27" ht="28.5" customHeight="1" x14ac:dyDescent="0.25">
      <c r="A82" s="3" t="s">
        <v>266</v>
      </c>
      <c r="B82" s="3" t="s">
        <v>272</v>
      </c>
      <c r="C82" s="25" t="s">
        <v>768</v>
      </c>
      <c r="D82" s="68"/>
      <c r="E82" s="12"/>
      <c r="F82" s="20"/>
      <c r="G82" s="20"/>
      <c r="H82" s="24"/>
      <c r="I82" s="44"/>
      <c r="J82" s="24"/>
      <c r="K82" s="24"/>
      <c r="L82" s="24"/>
      <c r="M82" s="61"/>
      <c r="N82" s="61"/>
      <c r="O82" s="61"/>
      <c r="P82" s="61"/>
      <c r="Q82" s="61">
        <v>7</v>
      </c>
      <c r="R82" s="61">
        <v>7</v>
      </c>
      <c r="S82" s="16"/>
      <c r="T82" s="145">
        <v>8</v>
      </c>
      <c r="U82" s="16">
        <v>14</v>
      </c>
      <c r="V82" s="16"/>
      <c r="W82" s="3"/>
      <c r="X82" s="16">
        <v>5</v>
      </c>
      <c r="Y82" s="3"/>
      <c r="Z82" s="16"/>
      <c r="AA82" s="146" t="s">
        <v>771</v>
      </c>
    </row>
    <row r="83" spans="1:27" ht="30" x14ac:dyDescent="0.25">
      <c r="A83" s="3" t="s">
        <v>266</v>
      </c>
      <c r="B83" s="3"/>
      <c r="C83" s="25" t="s">
        <v>770</v>
      </c>
      <c r="D83" s="68"/>
      <c r="E83" s="12"/>
      <c r="F83" s="20"/>
      <c r="G83" s="20"/>
      <c r="H83" s="24"/>
      <c r="I83" s="44"/>
      <c r="J83" s="24"/>
      <c r="K83" s="24"/>
      <c r="L83" s="24"/>
      <c r="M83" s="61"/>
      <c r="N83" s="61"/>
      <c r="O83" s="61"/>
      <c r="P83" s="61"/>
      <c r="Q83" s="61"/>
      <c r="R83" s="61"/>
      <c r="S83" s="16"/>
      <c r="T83" s="145"/>
      <c r="U83" s="16"/>
      <c r="V83" s="16"/>
      <c r="W83" s="3"/>
      <c r="X83" s="16">
        <v>17</v>
      </c>
      <c r="Y83" s="3"/>
      <c r="Z83" s="16"/>
      <c r="AA83" s="146" t="s">
        <v>772</v>
      </c>
    </row>
    <row r="84" spans="1:27" x14ac:dyDescent="0.25">
      <c r="A84" s="3" t="s">
        <v>266</v>
      </c>
      <c r="B84" s="3" t="s">
        <v>272</v>
      </c>
      <c r="C84" s="25" t="s">
        <v>554</v>
      </c>
      <c r="D84" s="68"/>
      <c r="E84" s="12"/>
      <c r="F84" s="20"/>
      <c r="G84" s="20"/>
      <c r="H84" s="24"/>
      <c r="I84" s="44"/>
      <c r="J84" s="24"/>
      <c r="K84" s="24"/>
      <c r="L84" s="24"/>
      <c r="M84" s="61"/>
      <c r="N84" s="61"/>
      <c r="O84" s="61">
        <v>16</v>
      </c>
      <c r="P84" s="61">
        <v>13</v>
      </c>
      <c r="Q84" s="61">
        <v>13</v>
      </c>
      <c r="R84" s="61">
        <v>13</v>
      </c>
      <c r="S84" s="16"/>
      <c r="T84" s="145"/>
      <c r="U84" s="16">
        <v>15</v>
      </c>
      <c r="V84" s="16">
        <v>1</v>
      </c>
      <c r="W84" s="3"/>
      <c r="X84" s="16"/>
      <c r="Y84" s="3"/>
      <c r="Z84" s="16"/>
      <c r="AA84" s="146"/>
    </row>
    <row r="85" spans="1:27" x14ac:dyDescent="0.25">
      <c r="A85" s="3" t="s">
        <v>266</v>
      </c>
      <c r="B85" s="3" t="s">
        <v>272</v>
      </c>
      <c r="C85" s="25" t="s">
        <v>769</v>
      </c>
      <c r="D85" s="68"/>
      <c r="E85" s="12"/>
      <c r="F85" s="20"/>
      <c r="G85" s="20"/>
      <c r="H85" s="24"/>
      <c r="I85" s="44"/>
      <c r="J85" s="24"/>
      <c r="K85" s="24"/>
      <c r="L85" s="24"/>
      <c r="M85" s="61"/>
      <c r="N85" s="61"/>
      <c r="O85" s="61"/>
      <c r="P85" s="61"/>
      <c r="Q85" s="61">
        <v>10</v>
      </c>
      <c r="R85" s="61">
        <v>10</v>
      </c>
      <c r="S85" s="16"/>
      <c r="T85" s="145"/>
      <c r="U85" s="16"/>
      <c r="V85" s="16"/>
      <c r="W85" s="3"/>
      <c r="X85" s="16"/>
      <c r="Y85" s="3"/>
      <c r="Z85" s="16"/>
      <c r="AA85" s="146"/>
    </row>
    <row r="86" spans="1:27" ht="30" x14ac:dyDescent="0.25">
      <c r="A86" s="3" t="s">
        <v>266</v>
      </c>
      <c r="B86" s="3" t="s">
        <v>272</v>
      </c>
      <c r="C86" s="25" t="s">
        <v>748</v>
      </c>
      <c r="D86" s="68"/>
      <c r="E86" s="12"/>
      <c r="F86" s="20"/>
      <c r="G86" s="20"/>
      <c r="H86" s="24"/>
      <c r="I86" s="44"/>
      <c r="J86" s="24"/>
      <c r="K86" s="24"/>
      <c r="L86" s="24"/>
      <c r="M86" s="61"/>
      <c r="N86" s="61">
        <v>11</v>
      </c>
      <c r="O86" s="61"/>
      <c r="P86" s="61"/>
      <c r="Q86" s="61"/>
      <c r="R86" s="61"/>
      <c r="S86" s="22"/>
      <c r="T86" s="145"/>
      <c r="U86" s="16"/>
      <c r="V86" s="16"/>
      <c r="W86" s="3"/>
      <c r="X86" s="16"/>
      <c r="Y86" s="3"/>
      <c r="Z86" s="16"/>
      <c r="AA86" s="146"/>
    </row>
    <row r="87" spans="1:27" x14ac:dyDescent="0.25">
      <c r="A87" s="3" t="s">
        <v>266</v>
      </c>
      <c r="B87" s="3" t="s">
        <v>222</v>
      </c>
      <c r="C87" s="25" t="s">
        <v>426</v>
      </c>
      <c r="D87" s="68"/>
      <c r="E87" s="12"/>
      <c r="F87" s="20"/>
      <c r="G87" s="20"/>
      <c r="H87" s="24"/>
      <c r="I87" s="44"/>
      <c r="J87" s="24"/>
      <c r="K87" s="24"/>
      <c r="L87" s="24"/>
      <c r="M87" s="61"/>
      <c r="N87" s="61"/>
      <c r="O87" s="61"/>
      <c r="P87" s="16"/>
      <c r="Q87" s="16">
        <v>98</v>
      </c>
      <c r="R87" s="16">
        <v>98</v>
      </c>
      <c r="S87" s="16"/>
      <c r="T87" s="145">
        <v>4</v>
      </c>
      <c r="U87" s="16"/>
      <c r="V87" s="16"/>
      <c r="W87" s="3"/>
      <c r="X87" s="16"/>
      <c r="Y87" s="3">
        <v>2</v>
      </c>
      <c r="Z87" s="16"/>
      <c r="AA87" s="146"/>
    </row>
    <row r="88" spans="1:27" x14ac:dyDescent="0.25">
      <c r="A88" s="3" t="s">
        <v>266</v>
      </c>
      <c r="B88" s="3" t="s">
        <v>243</v>
      </c>
      <c r="C88" s="25" t="s">
        <v>808</v>
      </c>
      <c r="D88" s="68"/>
      <c r="E88" s="12"/>
      <c r="F88" s="20"/>
      <c r="G88" s="20"/>
      <c r="H88" s="24"/>
      <c r="I88" s="44"/>
      <c r="J88" s="24"/>
      <c r="K88" s="24"/>
      <c r="L88" s="24"/>
      <c r="M88" s="61"/>
      <c r="N88" s="61"/>
      <c r="O88" s="61"/>
      <c r="P88" s="16"/>
      <c r="Q88" s="16"/>
      <c r="R88" s="16"/>
      <c r="S88" s="16"/>
      <c r="T88" s="145"/>
      <c r="U88" s="16"/>
      <c r="V88" s="16"/>
      <c r="W88" s="3"/>
      <c r="X88" s="16"/>
      <c r="Y88" s="3">
        <v>14</v>
      </c>
      <c r="Z88" s="16"/>
      <c r="AA88" s="146"/>
    </row>
    <row r="89" spans="1:27" ht="30" x14ac:dyDescent="0.25">
      <c r="A89" s="3" t="s">
        <v>266</v>
      </c>
      <c r="B89" s="3" t="s">
        <v>222</v>
      </c>
      <c r="C89" s="25" t="s">
        <v>435</v>
      </c>
      <c r="D89" s="68"/>
      <c r="E89" s="12"/>
      <c r="F89" s="20"/>
      <c r="G89" s="20"/>
      <c r="H89" s="24"/>
      <c r="I89" s="44"/>
      <c r="J89" s="24"/>
      <c r="K89" s="24"/>
      <c r="L89" s="24"/>
      <c r="M89" s="61"/>
      <c r="N89" s="61"/>
      <c r="O89" s="61"/>
      <c r="P89" s="16"/>
      <c r="Q89" s="16">
        <v>16</v>
      </c>
      <c r="R89" s="16">
        <v>16</v>
      </c>
      <c r="S89" s="16"/>
      <c r="T89" s="145"/>
      <c r="U89" s="16"/>
      <c r="V89" s="16"/>
      <c r="W89" s="3"/>
      <c r="X89" s="16"/>
      <c r="Y89" s="3"/>
      <c r="Z89" s="16"/>
      <c r="AA89" s="146"/>
    </row>
    <row r="90" spans="1:27" x14ac:dyDescent="0.25">
      <c r="A90" s="3" t="s">
        <v>266</v>
      </c>
      <c r="B90" s="3" t="s">
        <v>247</v>
      </c>
      <c r="C90" s="25" t="s">
        <v>124</v>
      </c>
      <c r="D90" s="68"/>
      <c r="E90" s="12"/>
      <c r="F90" s="20"/>
      <c r="G90" s="20"/>
      <c r="H90" s="24"/>
      <c r="I90" s="44"/>
      <c r="J90" s="24"/>
      <c r="K90" s="24"/>
      <c r="L90" s="24"/>
      <c r="M90" s="61"/>
      <c r="N90" s="61">
        <v>2</v>
      </c>
      <c r="O90" s="61">
        <v>10</v>
      </c>
      <c r="P90" s="61">
        <v>6</v>
      </c>
      <c r="Q90" s="61">
        <v>4</v>
      </c>
      <c r="R90" s="61">
        <v>6</v>
      </c>
      <c r="S90" s="16"/>
      <c r="T90" s="145"/>
      <c r="U90" s="16"/>
      <c r="V90" s="16"/>
      <c r="W90" s="3"/>
      <c r="X90" s="16"/>
      <c r="Y90" s="3"/>
      <c r="Z90" s="16"/>
      <c r="AA90" s="146"/>
    </row>
    <row r="91" spans="1:27" ht="21" customHeight="1" x14ac:dyDescent="0.25">
      <c r="A91" s="3" t="s">
        <v>266</v>
      </c>
      <c r="B91" s="3" t="s">
        <v>276</v>
      </c>
      <c r="C91" s="66" t="s">
        <v>754</v>
      </c>
      <c r="D91" s="388"/>
      <c r="E91" s="389"/>
      <c r="F91" s="390"/>
      <c r="G91" s="390"/>
      <c r="H91" s="391"/>
      <c r="I91" s="392"/>
      <c r="J91" s="391"/>
      <c r="K91" s="391"/>
      <c r="L91" s="391"/>
      <c r="M91" s="146"/>
      <c r="N91" s="146"/>
      <c r="O91" s="146"/>
      <c r="P91" s="146">
        <v>6</v>
      </c>
      <c r="Q91" s="146">
        <v>6</v>
      </c>
      <c r="R91" s="146">
        <v>6</v>
      </c>
      <c r="S91" s="16"/>
      <c r="T91" s="229">
        <v>5</v>
      </c>
      <c r="U91" s="16"/>
      <c r="V91" s="16">
        <v>1</v>
      </c>
      <c r="W91" s="3"/>
      <c r="X91" s="16">
        <v>8</v>
      </c>
      <c r="Y91" s="3">
        <v>3</v>
      </c>
      <c r="Z91" s="16"/>
      <c r="AA91" s="146" t="s">
        <v>755</v>
      </c>
    </row>
    <row r="92" spans="1:27" x14ac:dyDescent="0.25">
      <c r="A92" s="3" t="s">
        <v>266</v>
      </c>
      <c r="B92" s="3" t="s">
        <v>798</v>
      </c>
      <c r="C92" s="25" t="s">
        <v>346</v>
      </c>
      <c r="D92" s="68"/>
      <c r="E92" s="12"/>
      <c r="F92" s="20"/>
      <c r="G92" s="20"/>
      <c r="H92" s="24"/>
      <c r="I92" s="44"/>
      <c r="J92" s="24"/>
      <c r="K92" s="24"/>
      <c r="L92" s="24"/>
      <c r="M92" s="61"/>
      <c r="N92" s="61">
        <v>4</v>
      </c>
      <c r="O92" s="61"/>
      <c r="P92" s="61"/>
      <c r="Q92" s="61"/>
      <c r="R92" s="61"/>
      <c r="S92" s="16"/>
      <c r="T92" s="145"/>
      <c r="U92" s="16"/>
      <c r="V92" s="16"/>
      <c r="W92" s="3"/>
      <c r="X92" s="16"/>
      <c r="Y92" s="3">
        <v>1</v>
      </c>
      <c r="Z92" s="16"/>
      <c r="AA92" s="146"/>
    </row>
    <row r="93" spans="1:27" x14ac:dyDescent="0.25">
      <c r="A93" s="3" t="s">
        <v>266</v>
      </c>
      <c r="B93" s="3" t="s">
        <v>798</v>
      </c>
      <c r="C93" s="25" t="s">
        <v>437</v>
      </c>
      <c r="D93" s="68"/>
      <c r="E93" s="12"/>
      <c r="F93" s="20"/>
      <c r="G93" s="20"/>
      <c r="H93" s="24"/>
      <c r="I93" s="44"/>
      <c r="J93" s="24"/>
      <c r="K93" s="24"/>
      <c r="L93" s="24"/>
      <c r="M93" s="61"/>
      <c r="N93" s="61">
        <v>4</v>
      </c>
      <c r="O93" s="61"/>
      <c r="P93" s="61"/>
      <c r="Q93" s="61"/>
      <c r="R93" s="61"/>
      <c r="S93" s="16"/>
      <c r="T93" s="145"/>
      <c r="U93" s="16"/>
      <c r="V93" s="16"/>
      <c r="W93" s="3">
        <v>5</v>
      </c>
      <c r="X93" s="16"/>
      <c r="Y93" s="3"/>
      <c r="Z93" s="16"/>
      <c r="AA93" s="146"/>
    </row>
    <row r="94" spans="1:27" x14ac:dyDescent="0.25">
      <c r="A94" s="3" t="s">
        <v>266</v>
      </c>
      <c r="B94" s="3" t="s">
        <v>228</v>
      </c>
      <c r="C94" s="25" t="s">
        <v>125</v>
      </c>
      <c r="D94" s="68"/>
      <c r="E94" s="12"/>
      <c r="F94" s="20"/>
      <c r="G94" s="20"/>
      <c r="H94" s="24"/>
      <c r="I94" s="44"/>
      <c r="J94" s="24"/>
      <c r="K94" s="24"/>
      <c r="L94" s="24"/>
      <c r="M94" s="61"/>
      <c r="N94" s="61"/>
      <c r="O94" s="61"/>
      <c r="P94" s="61">
        <v>25</v>
      </c>
      <c r="Q94" s="61"/>
      <c r="R94" s="61"/>
      <c r="S94" s="16"/>
      <c r="T94" s="145"/>
      <c r="U94" s="16"/>
      <c r="V94" s="16"/>
      <c r="W94" s="3"/>
      <c r="X94" s="16"/>
      <c r="Y94" s="3"/>
      <c r="Z94" s="16">
        <v>5</v>
      </c>
      <c r="AA94" s="146"/>
    </row>
    <row r="95" spans="1:27" x14ac:dyDescent="0.25">
      <c r="A95" s="3" t="s">
        <v>266</v>
      </c>
      <c r="B95" s="3" t="s">
        <v>281</v>
      </c>
      <c r="C95" s="25" t="s">
        <v>280</v>
      </c>
      <c r="D95" s="68"/>
      <c r="E95" s="12"/>
      <c r="F95" s="20"/>
      <c r="G95" s="20"/>
      <c r="H95" s="24"/>
      <c r="I95" s="44"/>
      <c r="J95" s="24"/>
      <c r="K95" s="24"/>
      <c r="L95" s="24"/>
      <c r="M95" s="61"/>
      <c r="N95" s="61">
        <v>14</v>
      </c>
      <c r="O95" s="61"/>
      <c r="P95" s="61">
        <v>14</v>
      </c>
      <c r="Q95" s="61">
        <v>14</v>
      </c>
      <c r="R95" s="61">
        <v>14</v>
      </c>
      <c r="S95" s="16"/>
      <c r="T95" s="145"/>
      <c r="U95" s="16"/>
      <c r="V95" s="16"/>
      <c r="W95" s="3"/>
      <c r="X95" s="16"/>
      <c r="Y95" s="3"/>
      <c r="Z95" s="16"/>
      <c r="AA95" s="146"/>
    </row>
    <row r="96" spans="1:27" x14ac:dyDescent="0.25">
      <c r="A96" s="3" t="s">
        <v>266</v>
      </c>
      <c r="B96" s="3" t="s">
        <v>798</v>
      </c>
      <c r="C96" s="25" t="s">
        <v>340</v>
      </c>
      <c r="D96" s="68"/>
      <c r="E96" s="12"/>
      <c r="F96" s="20"/>
      <c r="G96" s="20"/>
      <c r="H96" s="24"/>
      <c r="I96" s="44"/>
      <c r="J96" s="24"/>
      <c r="K96" s="24"/>
      <c r="L96" s="24"/>
      <c r="M96" s="61"/>
      <c r="N96" s="61"/>
      <c r="O96" s="61"/>
      <c r="P96" s="16"/>
      <c r="Q96" s="16"/>
      <c r="R96" s="16"/>
      <c r="S96" s="16"/>
      <c r="T96" s="145">
        <v>18</v>
      </c>
      <c r="U96" s="16"/>
      <c r="V96" s="16"/>
      <c r="W96" s="3"/>
      <c r="X96" s="16"/>
      <c r="Y96" s="3"/>
      <c r="Z96" s="16"/>
      <c r="AA96" s="146"/>
    </row>
    <row r="97" spans="1:27" x14ac:dyDescent="0.25">
      <c r="A97" s="3" t="s">
        <v>266</v>
      </c>
      <c r="B97" s="3" t="s">
        <v>798</v>
      </c>
      <c r="C97" s="25" t="s">
        <v>341</v>
      </c>
      <c r="D97" s="68"/>
      <c r="E97" s="12"/>
      <c r="F97" s="20"/>
      <c r="G97" s="20"/>
      <c r="H97" s="24"/>
      <c r="I97" s="44"/>
      <c r="J97" s="24"/>
      <c r="K97" s="24"/>
      <c r="L97" s="24"/>
      <c r="M97" s="61"/>
      <c r="N97" s="61"/>
      <c r="O97" s="61"/>
      <c r="P97" s="16"/>
      <c r="Q97" s="16"/>
      <c r="R97" s="16"/>
      <c r="S97" s="16"/>
      <c r="T97" s="145">
        <v>5</v>
      </c>
      <c r="U97" s="16"/>
      <c r="V97" s="16"/>
      <c r="W97" s="3"/>
      <c r="X97" s="16"/>
      <c r="Y97" s="3"/>
      <c r="Z97" s="16"/>
      <c r="AA97" s="146"/>
    </row>
    <row r="98" spans="1:27" x14ac:dyDescent="0.25">
      <c r="A98" s="3" t="s">
        <v>266</v>
      </c>
      <c r="B98" s="3" t="s">
        <v>302</v>
      </c>
      <c r="C98" s="25" t="s">
        <v>134</v>
      </c>
      <c r="D98" s="68"/>
      <c r="E98" s="12"/>
      <c r="F98" s="20"/>
      <c r="G98" s="20"/>
      <c r="H98" s="24"/>
      <c r="I98" s="44"/>
      <c r="J98" s="24"/>
      <c r="K98" s="61">
        <v>2</v>
      </c>
      <c r="L98" s="24"/>
      <c r="M98" s="61"/>
      <c r="N98" s="61"/>
      <c r="O98" s="61">
        <v>2</v>
      </c>
      <c r="P98" s="61">
        <v>2</v>
      </c>
      <c r="Q98" s="61">
        <v>2</v>
      </c>
      <c r="R98" s="61">
        <v>2</v>
      </c>
      <c r="S98" s="61">
        <v>6</v>
      </c>
      <c r="T98" s="145"/>
      <c r="U98" s="16">
        <v>4</v>
      </c>
      <c r="V98" s="16"/>
      <c r="W98" s="3">
        <v>4</v>
      </c>
      <c r="X98" s="16"/>
      <c r="Y98" s="3">
        <v>4</v>
      </c>
      <c r="Z98" s="16"/>
      <c r="AA98" s="146"/>
    </row>
    <row r="99" spans="1:27" x14ac:dyDescent="0.25">
      <c r="A99" s="3" t="s">
        <v>266</v>
      </c>
      <c r="B99" s="3" t="s">
        <v>243</v>
      </c>
      <c r="C99" s="66" t="s">
        <v>723</v>
      </c>
      <c r="D99" s="3"/>
      <c r="E99" s="12"/>
      <c r="F99" s="20"/>
      <c r="G99" s="20"/>
      <c r="H99" s="24"/>
      <c r="I99" s="44"/>
      <c r="J99" s="24"/>
      <c r="K99" s="24"/>
      <c r="L99" s="24"/>
      <c r="M99" s="61"/>
      <c r="N99" s="61"/>
      <c r="O99" s="61"/>
      <c r="P99" s="61"/>
      <c r="Q99" s="61"/>
      <c r="R99" s="61"/>
      <c r="S99" s="16"/>
      <c r="T99" s="145"/>
      <c r="U99" s="16"/>
      <c r="V99" s="16">
        <v>1</v>
      </c>
      <c r="W99" s="3"/>
      <c r="X99" s="16"/>
      <c r="Y99" s="3">
        <v>1</v>
      </c>
      <c r="Z99" s="16"/>
      <c r="AA99" s="146"/>
    </row>
    <row r="100" spans="1:27" x14ac:dyDescent="0.25">
      <c r="A100" s="3" t="s">
        <v>266</v>
      </c>
      <c r="B100" s="3" t="s">
        <v>243</v>
      </c>
      <c r="C100" s="66" t="s">
        <v>736</v>
      </c>
      <c r="D100" s="3"/>
      <c r="E100" s="12"/>
      <c r="F100" s="20"/>
      <c r="G100" s="20"/>
      <c r="H100" s="24"/>
      <c r="I100" s="44"/>
      <c r="J100" s="24"/>
      <c r="K100" s="24"/>
      <c r="L100" s="24"/>
      <c r="M100" s="61"/>
      <c r="N100" s="61"/>
      <c r="O100" s="61"/>
      <c r="P100" s="61"/>
      <c r="Q100" s="61"/>
      <c r="R100" s="61"/>
      <c r="S100" s="16"/>
      <c r="T100" s="145"/>
      <c r="U100" s="16"/>
      <c r="V100" s="16">
        <v>2</v>
      </c>
      <c r="W100" s="3">
        <v>1</v>
      </c>
      <c r="X100" s="16"/>
      <c r="Y100" s="3">
        <v>2</v>
      </c>
      <c r="Z100" s="16"/>
      <c r="AA100" s="146"/>
    </row>
    <row r="101" spans="1:27" ht="17.25" customHeight="1" x14ac:dyDescent="0.25">
      <c r="A101" s="3" t="s">
        <v>266</v>
      </c>
      <c r="B101" s="3" t="s">
        <v>243</v>
      </c>
      <c r="C101" s="63" t="s">
        <v>6</v>
      </c>
      <c r="D101" s="68"/>
      <c r="E101" s="12"/>
      <c r="F101" s="20"/>
      <c r="G101" s="20"/>
      <c r="H101" s="24"/>
      <c r="I101" s="44"/>
      <c r="J101" s="24"/>
      <c r="K101" s="24"/>
      <c r="L101" s="24"/>
      <c r="M101" s="61"/>
      <c r="N101" s="61"/>
      <c r="O101" s="61"/>
      <c r="P101" s="61"/>
      <c r="Q101" s="61"/>
      <c r="R101" s="61"/>
      <c r="S101" s="16">
        <v>11</v>
      </c>
      <c r="T101" s="145">
        <v>7</v>
      </c>
      <c r="U101" s="16"/>
      <c r="V101" s="16">
        <v>7</v>
      </c>
      <c r="W101" s="3">
        <v>7</v>
      </c>
      <c r="X101" s="16"/>
      <c r="Y101" s="3">
        <v>7</v>
      </c>
      <c r="Z101" s="16"/>
      <c r="AA101" s="146"/>
    </row>
    <row r="102" spans="1:27" ht="18" customHeight="1" x14ac:dyDescent="0.25">
      <c r="A102" s="3" t="s">
        <v>266</v>
      </c>
      <c r="B102" s="3" t="s">
        <v>798</v>
      </c>
      <c r="C102" s="63" t="s">
        <v>832</v>
      </c>
      <c r="D102" s="68"/>
      <c r="E102" s="12"/>
      <c r="F102" s="20"/>
      <c r="G102" s="20"/>
      <c r="H102" s="24"/>
      <c r="I102" s="44"/>
      <c r="J102" s="24"/>
      <c r="K102" s="24"/>
      <c r="L102" s="24"/>
      <c r="M102" s="61"/>
      <c r="N102" s="61"/>
      <c r="O102" s="61"/>
      <c r="P102" s="61"/>
      <c r="Q102" s="61"/>
      <c r="R102" s="61"/>
      <c r="S102" s="16"/>
      <c r="T102" s="145"/>
      <c r="U102" s="16"/>
      <c r="V102" s="16"/>
      <c r="W102" s="3"/>
      <c r="X102" s="16">
        <v>1</v>
      </c>
      <c r="Y102" s="3">
        <v>8</v>
      </c>
      <c r="Z102" s="16"/>
      <c r="AA102" s="146" t="s">
        <v>753</v>
      </c>
    </row>
    <row r="103" spans="1:27" ht="13.5" customHeight="1" x14ac:dyDescent="0.25">
      <c r="A103" s="3" t="s">
        <v>266</v>
      </c>
      <c r="B103" s="3" t="s">
        <v>243</v>
      </c>
      <c r="C103" s="407" t="s">
        <v>724</v>
      </c>
      <c r="D103" s="388"/>
      <c r="E103" s="389"/>
      <c r="F103" s="390"/>
      <c r="G103" s="390"/>
      <c r="H103" s="391"/>
      <c r="I103" s="392"/>
      <c r="J103" s="391"/>
      <c r="K103" s="391"/>
      <c r="L103" s="391"/>
      <c r="M103" s="146"/>
      <c r="N103" s="146"/>
      <c r="O103" s="146"/>
      <c r="P103" s="146"/>
      <c r="Q103" s="146"/>
      <c r="R103" s="146"/>
      <c r="S103" s="16"/>
      <c r="T103" s="229">
        <v>13</v>
      </c>
      <c r="U103" s="16"/>
      <c r="V103" s="16">
        <v>13</v>
      </c>
      <c r="W103" s="3"/>
      <c r="X103" s="16">
        <v>13</v>
      </c>
      <c r="Y103" s="3">
        <v>13</v>
      </c>
      <c r="Z103" s="16"/>
      <c r="AA103" s="146" t="s">
        <v>752</v>
      </c>
    </row>
    <row r="104" spans="1:27" x14ac:dyDescent="0.25">
      <c r="A104" s="3" t="s">
        <v>266</v>
      </c>
      <c r="B104" s="3" t="s">
        <v>798</v>
      </c>
      <c r="C104" s="63" t="s">
        <v>343</v>
      </c>
      <c r="D104" s="68"/>
      <c r="E104" s="12"/>
      <c r="F104" s="20"/>
      <c r="G104" s="20"/>
      <c r="H104" s="24"/>
      <c r="I104" s="44"/>
      <c r="J104" s="24"/>
      <c r="K104" s="24"/>
      <c r="L104" s="24"/>
      <c r="M104" s="61"/>
      <c r="N104" s="61"/>
      <c r="O104" s="61"/>
      <c r="P104" s="61"/>
      <c r="Q104" s="61"/>
      <c r="R104" s="61"/>
      <c r="S104" s="16"/>
      <c r="T104" s="145">
        <v>15</v>
      </c>
      <c r="U104" s="16"/>
      <c r="V104" s="16"/>
      <c r="W104" s="3"/>
      <c r="X104" s="16"/>
      <c r="Y104" s="3"/>
      <c r="Z104" s="16"/>
      <c r="AA104" s="146"/>
    </row>
    <row r="105" spans="1:27" ht="13.5" customHeight="1" x14ac:dyDescent="0.25">
      <c r="A105" s="3" t="s">
        <v>266</v>
      </c>
      <c r="B105" s="3" t="s">
        <v>798</v>
      </c>
      <c r="C105" s="407" t="s">
        <v>764</v>
      </c>
      <c r="D105" s="388"/>
      <c r="E105" s="389"/>
      <c r="F105" s="390"/>
      <c r="G105" s="390"/>
      <c r="H105" s="391"/>
      <c r="I105" s="392"/>
      <c r="J105" s="391"/>
      <c r="K105" s="391"/>
      <c r="L105" s="391"/>
      <c r="M105" s="146"/>
      <c r="N105" s="146"/>
      <c r="O105" s="146"/>
      <c r="P105" s="146"/>
      <c r="Q105" s="146"/>
      <c r="R105" s="146"/>
      <c r="S105" s="16"/>
      <c r="T105" s="229"/>
      <c r="U105" s="16"/>
      <c r="V105" s="16"/>
      <c r="W105" s="3"/>
      <c r="X105" s="16">
        <v>16</v>
      </c>
      <c r="Y105" s="3"/>
      <c r="Z105" s="16"/>
      <c r="AA105" s="146" t="s">
        <v>765</v>
      </c>
    </row>
    <row r="106" spans="1:27" x14ac:dyDescent="0.25">
      <c r="A106" s="3" t="s">
        <v>266</v>
      </c>
      <c r="B106" s="3" t="s">
        <v>243</v>
      </c>
      <c r="C106" s="63" t="s">
        <v>43</v>
      </c>
      <c r="D106" s="68"/>
      <c r="E106" s="12"/>
      <c r="F106" s="20"/>
      <c r="G106" s="20"/>
      <c r="H106" s="24"/>
      <c r="I106" s="44"/>
      <c r="J106" s="24"/>
      <c r="K106" s="24"/>
      <c r="L106" s="24"/>
      <c r="M106" s="61"/>
      <c r="N106" s="61"/>
      <c r="O106" s="61"/>
      <c r="P106" s="61"/>
      <c r="Q106" s="61"/>
      <c r="R106" s="61"/>
      <c r="S106" s="16"/>
      <c r="T106" s="145">
        <v>5</v>
      </c>
      <c r="U106" s="16"/>
      <c r="V106" s="16"/>
      <c r="W106" s="3">
        <v>16</v>
      </c>
      <c r="X106" s="16"/>
      <c r="Y106" s="3"/>
      <c r="Z106" s="16"/>
      <c r="AA106" s="146"/>
    </row>
    <row r="107" spans="1:27" x14ac:dyDescent="0.25">
      <c r="A107" s="3" t="s">
        <v>266</v>
      </c>
      <c r="B107" s="3" t="s">
        <v>243</v>
      </c>
      <c r="C107" s="63" t="s">
        <v>434</v>
      </c>
      <c r="D107" s="3"/>
      <c r="E107" s="3"/>
      <c r="F107" s="20"/>
      <c r="G107" s="20"/>
      <c r="H107" s="24"/>
      <c r="I107" s="44"/>
      <c r="J107" s="24"/>
      <c r="K107" s="24"/>
      <c r="L107" s="24"/>
      <c r="M107" s="61"/>
      <c r="N107" s="61"/>
      <c r="O107" s="61"/>
      <c r="P107" s="16"/>
      <c r="Q107" s="61"/>
      <c r="R107" s="61"/>
      <c r="S107" s="16">
        <v>4</v>
      </c>
      <c r="T107" s="145"/>
      <c r="U107" s="16"/>
      <c r="V107" s="16"/>
      <c r="W107" s="3">
        <v>1</v>
      </c>
      <c r="X107" s="16"/>
      <c r="Y107" s="3">
        <v>1</v>
      </c>
      <c r="Z107" s="16">
        <v>5</v>
      </c>
      <c r="AA107" s="146"/>
    </row>
    <row r="108" spans="1:27" x14ac:dyDescent="0.25">
      <c r="A108" s="3" t="s">
        <v>266</v>
      </c>
      <c r="B108" s="3" t="s">
        <v>243</v>
      </c>
      <c r="C108" s="63" t="s">
        <v>433</v>
      </c>
      <c r="D108" s="3"/>
      <c r="E108" s="3"/>
      <c r="F108" s="20"/>
      <c r="G108" s="20"/>
      <c r="H108" s="24"/>
      <c r="I108" s="44"/>
      <c r="J108" s="24"/>
      <c r="K108" s="24"/>
      <c r="L108" s="24"/>
      <c r="M108" s="61"/>
      <c r="N108" s="61"/>
      <c r="O108" s="61"/>
      <c r="P108" s="16"/>
      <c r="Q108" s="61"/>
      <c r="R108" s="61"/>
      <c r="S108" s="16">
        <v>6</v>
      </c>
      <c r="T108" s="145"/>
      <c r="U108" s="16">
        <v>2</v>
      </c>
      <c r="V108" s="16"/>
      <c r="W108" s="3">
        <v>4</v>
      </c>
      <c r="X108" s="16"/>
      <c r="Y108" s="3">
        <v>9</v>
      </c>
      <c r="Z108" s="16"/>
      <c r="AA108" s="146"/>
    </row>
    <row r="109" spans="1:27" x14ac:dyDescent="0.25">
      <c r="A109" s="3" t="s">
        <v>266</v>
      </c>
      <c r="B109" s="3" t="s">
        <v>243</v>
      </c>
      <c r="C109" s="64" t="s">
        <v>398</v>
      </c>
      <c r="D109" s="3"/>
      <c r="E109" s="12"/>
      <c r="F109" s="20"/>
      <c r="G109" s="20"/>
      <c r="H109" s="24"/>
      <c r="I109" s="44"/>
      <c r="J109" s="24"/>
      <c r="K109" s="24"/>
      <c r="L109" s="24"/>
      <c r="M109" s="61"/>
      <c r="N109" s="61"/>
      <c r="O109" s="61"/>
      <c r="P109" s="61"/>
      <c r="Q109" s="61"/>
      <c r="R109" s="61"/>
      <c r="S109" s="70">
        <v>1</v>
      </c>
      <c r="T109" s="145">
        <v>1</v>
      </c>
      <c r="U109" s="16">
        <v>1</v>
      </c>
      <c r="V109" s="16"/>
      <c r="W109" s="3">
        <v>2</v>
      </c>
      <c r="X109" s="16"/>
      <c r="Y109" s="3">
        <v>2</v>
      </c>
      <c r="Z109" s="16"/>
      <c r="AA109" s="146"/>
    </row>
    <row r="110" spans="1:27" x14ac:dyDescent="0.25">
      <c r="A110" s="3" t="s">
        <v>266</v>
      </c>
      <c r="B110" s="3" t="s">
        <v>243</v>
      </c>
      <c r="C110" s="64" t="s">
        <v>809</v>
      </c>
      <c r="D110" s="3"/>
      <c r="E110" s="12"/>
      <c r="F110" s="20"/>
      <c r="G110" s="20"/>
      <c r="H110" s="24"/>
      <c r="I110" s="44"/>
      <c r="J110" s="24"/>
      <c r="K110" s="24"/>
      <c r="L110" s="24"/>
      <c r="M110" s="61"/>
      <c r="N110" s="61"/>
      <c r="O110" s="61"/>
      <c r="P110" s="61"/>
      <c r="Q110" s="61"/>
      <c r="R110" s="61"/>
      <c r="S110" s="70"/>
      <c r="T110" s="145"/>
      <c r="U110" s="16"/>
      <c r="V110" s="16"/>
      <c r="W110" s="3"/>
      <c r="X110" s="16"/>
      <c r="Y110" s="3">
        <v>2</v>
      </c>
      <c r="Z110" s="16"/>
      <c r="AA110" s="146"/>
    </row>
    <row r="111" spans="1:27" x14ac:dyDescent="0.25">
      <c r="A111" s="3" t="s">
        <v>266</v>
      </c>
      <c r="B111" s="3" t="s">
        <v>243</v>
      </c>
      <c r="C111" s="64" t="s">
        <v>399</v>
      </c>
      <c r="D111" s="3"/>
      <c r="E111" s="12"/>
      <c r="F111" s="20"/>
      <c r="G111" s="20"/>
      <c r="H111" s="24"/>
      <c r="I111" s="44"/>
      <c r="J111" s="24"/>
      <c r="K111" s="24"/>
      <c r="L111" s="24"/>
      <c r="M111" s="61"/>
      <c r="N111" s="61"/>
      <c r="O111" s="61"/>
      <c r="P111" s="61"/>
      <c r="Q111" s="61"/>
      <c r="R111" s="61"/>
      <c r="S111" s="70"/>
      <c r="T111" s="145"/>
      <c r="U111" s="16">
        <v>9</v>
      </c>
      <c r="V111" s="16"/>
      <c r="W111" s="3">
        <v>6</v>
      </c>
      <c r="X111" s="16"/>
      <c r="Y111" s="3"/>
      <c r="Z111" s="16">
        <v>6</v>
      </c>
      <c r="AA111" s="146"/>
    </row>
    <row r="112" spans="1:27" x14ac:dyDescent="0.25">
      <c r="A112" s="3" t="s">
        <v>266</v>
      </c>
      <c r="B112" s="3" t="s">
        <v>243</v>
      </c>
      <c r="C112" s="64" t="s">
        <v>810</v>
      </c>
      <c r="D112" s="3"/>
      <c r="E112" s="12"/>
      <c r="F112" s="20"/>
      <c r="G112" s="20"/>
      <c r="H112" s="24"/>
      <c r="I112" s="44"/>
      <c r="J112" s="24"/>
      <c r="K112" s="24"/>
      <c r="L112" s="24"/>
      <c r="M112" s="61"/>
      <c r="N112" s="61"/>
      <c r="O112" s="61"/>
      <c r="P112" s="61"/>
      <c r="Q112" s="61"/>
      <c r="R112" s="61"/>
      <c r="S112" s="70"/>
      <c r="T112" s="145"/>
      <c r="U112" s="16"/>
      <c r="V112" s="16"/>
      <c r="W112" s="3"/>
      <c r="X112" s="16"/>
      <c r="Y112" s="3">
        <v>1</v>
      </c>
      <c r="Z112" s="16"/>
      <c r="AA112" s="146"/>
    </row>
    <row r="113" spans="1:27" x14ac:dyDescent="0.25">
      <c r="A113" s="3" t="s">
        <v>266</v>
      </c>
      <c r="B113" s="3" t="s">
        <v>243</v>
      </c>
      <c r="C113" s="64" t="s">
        <v>1</v>
      </c>
      <c r="D113" s="3"/>
      <c r="E113" s="12"/>
      <c r="F113" s="20"/>
      <c r="G113" s="20"/>
      <c r="H113" s="24"/>
      <c r="I113" s="44"/>
      <c r="J113" s="24"/>
      <c r="K113" s="24"/>
      <c r="L113" s="24"/>
      <c r="M113" s="61"/>
      <c r="N113" s="61"/>
      <c r="O113" s="61"/>
      <c r="P113" s="61"/>
      <c r="Q113" s="61"/>
      <c r="R113" s="61"/>
      <c r="S113" s="70">
        <v>6</v>
      </c>
      <c r="T113" s="145"/>
      <c r="U113" s="16"/>
      <c r="V113" s="16"/>
      <c r="W113" s="3"/>
      <c r="X113" s="16"/>
      <c r="Y113" s="3">
        <v>6</v>
      </c>
      <c r="Z113" s="16"/>
      <c r="AA113" s="146"/>
    </row>
    <row r="114" spans="1:27" ht="31.5" customHeight="1" x14ac:dyDescent="0.25">
      <c r="A114" s="3" t="s">
        <v>266</v>
      </c>
      <c r="B114" s="3" t="s">
        <v>798</v>
      </c>
      <c r="C114" s="64" t="s">
        <v>760</v>
      </c>
      <c r="D114" s="3"/>
      <c r="E114" s="12"/>
      <c r="F114" s="20"/>
      <c r="G114" s="20"/>
      <c r="H114" s="24"/>
      <c r="I114" s="44"/>
      <c r="J114" s="24"/>
      <c r="K114" s="24"/>
      <c r="L114" s="24"/>
      <c r="M114" s="61"/>
      <c r="N114" s="61"/>
      <c r="O114" s="61"/>
      <c r="P114" s="61"/>
      <c r="Q114" s="61"/>
      <c r="R114" s="61"/>
      <c r="S114" s="70"/>
      <c r="T114" s="145"/>
      <c r="U114" s="16"/>
      <c r="V114" s="16"/>
      <c r="W114" s="3"/>
      <c r="X114" s="16">
        <v>8</v>
      </c>
      <c r="Y114" s="3"/>
      <c r="Z114" s="16"/>
      <c r="AA114" s="146" t="s">
        <v>761</v>
      </c>
    </row>
    <row r="115" spans="1:27" x14ac:dyDescent="0.25">
      <c r="A115" s="3" t="s">
        <v>266</v>
      </c>
      <c r="B115" s="3" t="s">
        <v>798</v>
      </c>
      <c r="C115" s="64" t="s">
        <v>762</v>
      </c>
      <c r="D115" s="3"/>
      <c r="E115" s="12"/>
      <c r="F115" s="20"/>
      <c r="G115" s="20"/>
      <c r="H115" s="24"/>
      <c r="I115" s="44"/>
      <c r="J115" s="24"/>
      <c r="K115" s="24"/>
      <c r="L115" s="24"/>
      <c r="M115" s="61"/>
      <c r="N115" s="61"/>
      <c r="O115" s="61"/>
      <c r="P115" s="61"/>
      <c r="Q115" s="61"/>
      <c r="R115" s="61"/>
      <c r="S115" s="70"/>
      <c r="T115" s="145"/>
      <c r="U115" s="16"/>
      <c r="V115" s="16"/>
      <c r="W115" s="3"/>
      <c r="X115" s="16">
        <v>8</v>
      </c>
      <c r="Y115" s="3"/>
      <c r="Z115" s="16"/>
      <c r="AA115" s="146" t="s">
        <v>763</v>
      </c>
    </row>
    <row r="116" spans="1:27" x14ac:dyDescent="0.25">
      <c r="A116" s="3" t="s">
        <v>296</v>
      </c>
      <c r="B116" s="3" t="s">
        <v>214</v>
      </c>
      <c r="C116" s="25" t="s">
        <v>427</v>
      </c>
      <c r="D116" s="68"/>
      <c r="E116" s="12"/>
      <c r="F116" s="20"/>
      <c r="G116" s="20"/>
      <c r="H116" s="24"/>
      <c r="I116" s="44"/>
      <c r="J116" s="24"/>
      <c r="K116" s="24"/>
      <c r="L116" s="24"/>
      <c r="M116" s="61">
        <v>50</v>
      </c>
      <c r="N116" s="61"/>
      <c r="O116" s="61">
        <v>50</v>
      </c>
      <c r="P116" s="16">
        <v>50</v>
      </c>
      <c r="Q116" s="16"/>
      <c r="R116" s="16"/>
      <c r="S116" s="16"/>
      <c r="T116" s="145"/>
      <c r="U116" s="16"/>
      <c r="V116" s="16"/>
      <c r="W116" s="3"/>
      <c r="X116" s="16"/>
      <c r="Y116" s="3"/>
      <c r="Z116" s="16"/>
      <c r="AA116" s="146"/>
    </row>
    <row r="117" spans="1:27" x14ac:dyDescent="0.25">
      <c r="A117" s="3" t="s">
        <v>430</v>
      </c>
      <c r="B117" s="3" t="s">
        <v>798</v>
      </c>
      <c r="C117" s="25" t="s">
        <v>342</v>
      </c>
      <c r="D117" s="68"/>
      <c r="E117" s="12"/>
      <c r="F117" s="20"/>
      <c r="G117" s="20"/>
      <c r="H117" s="24"/>
      <c r="I117" s="44"/>
      <c r="J117" s="24"/>
      <c r="K117" s="24"/>
      <c r="L117" s="24"/>
      <c r="M117" s="61"/>
      <c r="N117" s="61"/>
      <c r="O117" s="61"/>
      <c r="P117" s="16"/>
      <c r="Q117" s="16"/>
      <c r="R117" s="16"/>
      <c r="S117" s="16"/>
      <c r="T117" s="145">
        <v>7</v>
      </c>
      <c r="U117" s="16"/>
      <c r="V117" s="16"/>
      <c r="W117" s="3"/>
      <c r="X117" s="16"/>
      <c r="Y117" s="3"/>
      <c r="Z117" s="16"/>
      <c r="AA117" s="146"/>
    </row>
    <row r="118" spans="1:27" x14ac:dyDescent="0.25">
      <c r="A118" s="3" t="s">
        <v>430</v>
      </c>
      <c r="B118" s="3" t="s">
        <v>265</v>
      </c>
      <c r="C118" s="25" t="s">
        <v>65</v>
      </c>
      <c r="D118" s="68"/>
      <c r="E118" s="12"/>
      <c r="F118" s="20"/>
      <c r="G118" s="20"/>
      <c r="H118" s="24"/>
      <c r="I118" s="44"/>
      <c r="J118" s="24"/>
      <c r="K118" s="24"/>
      <c r="L118" s="24"/>
      <c r="M118" s="61">
        <v>16</v>
      </c>
      <c r="N118" s="61"/>
      <c r="O118" s="61">
        <v>9</v>
      </c>
      <c r="P118" s="16">
        <v>8</v>
      </c>
      <c r="Q118" s="16"/>
      <c r="R118" s="16"/>
      <c r="S118" s="16"/>
      <c r="T118" s="145"/>
      <c r="U118" s="16"/>
      <c r="V118" s="16"/>
      <c r="W118" s="3"/>
      <c r="X118" s="16"/>
      <c r="Y118" s="3"/>
      <c r="Z118" s="16"/>
      <c r="AA118" s="146"/>
    </row>
    <row r="119" spans="1:27" x14ac:dyDescent="0.25">
      <c r="A119" s="3" t="s">
        <v>430</v>
      </c>
      <c r="B119" s="3" t="s">
        <v>290</v>
      </c>
      <c r="C119" s="25" t="s">
        <v>292</v>
      </c>
      <c r="D119" s="68"/>
      <c r="E119" s="12"/>
      <c r="F119" s="20"/>
      <c r="G119" s="20"/>
      <c r="H119" s="24"/>
      <c r="I119" s="44"/>
      <c r="J119" s="24"/>
      <c r="K119" s="24"/>
      <c r="L119" s="24"/>
      <c r="M119" s="61"/>
      <c r="N119" s="61"/>
      <c r="O119" s="61"/>
      <c r="P119" s="61">
        <v>8</v>
      </c>
      <c r="Q119" s="61">
        <v>12</v>
      </c>
      <c r="R119" s="61">
        <v>12</v>
      </c>
      <c r="S119" s="16"/>
      <c r="T119" s="145"/>
      <c r="U119" s="16"/>
      <c r="V119" s="16"/>
      <c r="W119" s="3"/>
      <c r="X119" s="16"/>
      <c r="Y119" s="3"/>
      <c r="Z119" s="16">
        <v>2</v>
      </c>
      <c r="AA119" s="146"/>
    </row>
    <row r="120" spans="1:27" x14ac:dyDescent="0.25">
      <c r="A120" s="3" t="s">
        <v>430</v>
      </c>
      <c r="B120" s="3" t="s">
        <v>798</v>
      </c>
      <c r="C120" s="25" t="s">
        <v>825</v>
      </c>
      <c r="D120" s="68"/>
      <c r="E120" s="12"/>
      <c r="F120" s="20"/>
      <c r="G120" s="20"/>
      <c r="H120" s="24"/>
      <c r="I120" s="44"/>
      <c r="J120" s="24"/>
      <c r="K120" s="24"/>
      <c r="L120" s="24"/>
      <c r="M120" s="61"/>
      <c r="N120" s="61"/>
      <c r="O120" s="61"/>
      <c r="P120" s="61"/>
      <c r="Q120" s="61">
        <v>1</v>
      </c>
      <c r="R120" s="61">
        <v>1</v>
      </c>
      <c r="S120" s="16"/>
      <c r="T120" s="145"/>
      <c r="U120" s="16"/>
      <c r="V120" s="16"/>
      <c r="W120" s="3"/>
      <c r="X120" s="16">
        <v>1</v>
      </c>
      <c r="Y120" s="3"/>
      <c r="Z120" s="16">
        <v>1</v>
      </c>
      <c r="AA120" s="146" t="s">
        <v>757</v>
      </c>
    </row>
    <row r="121" spans="1:27" x14ac:dyDescent="0.25">
      <c r="A121" s="3" t="s">
        <v>430</v>
      </c>
      <c r="B121" s="3" t="s">
        <v>798</v>
      </c>
      <c r="C121" s="25" t="s">
        <v>758</v>
      </c>
      <c r="D121" s="68"/>
      <c r="E121" s="12"/>
      <c r="F121" s="20"/>
      <c r="G121" s="20"/>
      <c r="H121" s="24"/>
      <c r="I121" s="44"/>
      <c r="J121" s="24"/>
      <c r="K121" s="24"/>
      <c r="L121" s="24"/>
      <c r="M121" s="61"/>
      <c r="N121" s="61"/>
      <c r="O121" s="61"/>
      <c r="P121" s="61"/>
      <c r="Q121" s="61"/>
      <c r="R121" s="61"/>
      <c r="S121" s="16"/>
      <c r="T121" s="145"/>
      <c r="U121" s="16"/>
      <c r="V121" s="16"/>
      <c r="W121" s="3"/>
      <c r="X121" s="16">
        <v>18</v>
      </c>
      <c r="Y121" s="3"/>
      <c r="Z121" s="16"/>
      <c r="AA121" s="146" t="s">
        <v>759</v>
      </c>
    </row>
    <row r="122" spans="1:27" x14ac:dyDescent="0.25">
      <c r="A122" s="3" t="s">
        <v>429</v>
      </c>
      <c r="B122" s="3" t="s">
        <v>820</v>
      </c>
      <c r="C122" s="25" t="s">
        <v>339</v>
      </c>
      <c r="D122" s="68"/>
      <c r="E122" s="12"/>
      <c r="F122" s="20"/>
      <c r="G122" s="20"/>
      <c r="H122" s="24"/>
      <c r="I122" s="44"/>
      <c r="J122" s="24"/>
      <c r="K122" s="24"/>
      <c r="L122" s="24"/>
      <c r="M122" s="61"/>
      <c r="N122" s="61"/>
      <c r="O122" s="61"/>
      <c r="P122" s="16"/>
      <c r="Q122" s="16"/>
      <c r="R122" s="16"/>
      <c r="S122" s="16"/>
      <c r="T122" s="145">
        <v>14</v>
      </c>
      <c r="U122" s="16"/>
      <c r="V122" s="16"/>
      <c r="W122" s="3"/>
      <c r="X122" s="16"/>
      <c r="Y122" s="3">
        <v>31</v>
      </c>
      <c r="Z122" s="16"/>
      <c r="AA122" s="146"/>
    </row>
    <row r="123" spans="1:27" x14ac:dyDescent="0.25">
      <c r="A123" s="3" t="s">
        <v>344</v>
      </c>
      <c r="B123" s="3" t="s">
        <v>821</v>
      </c>
      <c r="C123" s="25" t="s">
        <v>428</v>
      </c>
      <c r="D123" s="68"/>
      <c r="E123" s="12"/>
      <c r="F123" s="20"/>
      <c r="G123" s="20"/>
      <c r="H123" s="24"/>
      <c r="I123" s="44"/>
      <c r="J123" s="24"/>
      <c r="K123" s="24"/>
      <c r="L123" s="24"/>
      <c r="M123" s="61"/>
      <c r="N123" s="61"/>
      <c r="O123" s="61"/>
      <c r="P123" s="16"/>
      <c r="Q123" s="16"/>
      <c r="R123" s="16"/>
      <c r="S123" s="16"/>
      <c r="T123" s="145">
        <v>17</v>
      </c>
      <c r="U123" s="16"/>
      <c r="V123" s="16"/>
      <c r="W123" s="3">
        <v>21</v>
      </c>
      <c r="X123" s="16"/>
      <c r="Y123" s="3"/>
      <c r="Z123" s="16"/>
      <c r="AA123" s="146"/>
    </row>
    <row r="124" spans="1:27" x14ac:dyDescent="0.25">
      <c r="A124" s="3" t="s">
        <v>365</v>
      </c>
      <c r="B124" s="3" t="s">
        <v>366</v>
      </c>
      <c r="C124" s="3" t="s">
        <v>364</v>
      </c>
      <c r="D124" s="68"/>
      <c r="E124" s="12"/>
      <c r="F124" s="20"/>
      <c r="G124" s="20"/>
      <c r="H124" s="24"/>
      <c r="I124" s="44"/>
      <c r="J124" s="24"/>
      <c r="K124" s="24"/>
      <c r="L124" s="24"/>
      <c r="M124" s="61"/>
      <c r="N124" s="61"/>
      <c r="O124" s="61"/>
      <c r="P124" s="61"/>
      <c r="Q124" s="61"/>
      <c r="R124" s="61"/>
      <c r="S124" s="16"/>
      <c r="T124" s="145">
        <v>1</v>
      </c>
      <c r="U124" s="16">
        <v>5</v>
      </c>
      <c r="V124" s="16"/>
      <c r="W124" s="3"/>
      <c r="X124" s="16"/>
      <c r="Y124" s="3">
        <v>1</v>
      </c>
      <c r="Z124" s="16"/>
      <c r="AA124" s="146"/>
    </row>
    <row r="125" spans="1:27" x14ac:dyDescent="0.25">
      <c r="A125" s="3" t="s">
        <v>365</v>
      </c>
      <c r="B125" s="3" t="s">
        <v>366</v>
      </c>
      <c r="C125" s="3" t="s">
        <v>424</v>
      </c>
      <c r="D125" s="68"/>
      <c r="E125" s="12"/>
      <c r="F125" s="20"/>
      <c r="G125" s="20"/>
      <c r="H125" s="24"/>
      <c r="I125" s="44"/>
      <c r="J125" s="24"/>
      <c r="K125" s="24"/>
      <c r="L125" s="24"/>
      <c r="M125" s="61"/>
      <c r="N125" s="61"/>
      <c r="O125" s="61"/>
      <c r="P125" s="61"/>
      <c r="Q125" s="61"/>
      <c r="R125" s="61"/>
      <c r="S125" s="16"/>
      <c r="T125" s="145">
        <v>1</v>
      </c>
      <c r="U125" s="16"/>
      <c r="V125" s="16"/>
      <c r="W125" s="3"/>
      <c r="X125" s="16"/>
      <c r="Y125" s="3"/>
      <c r="Z125" s="16"/>
      <c r="AA125" s="146"/>
    </row>
    <row r="126" spans="1:27" x14ac:dyDescent="0.25">
      <c r="A126" s="3" t="s">
        <v>365</v>
      </c>
      <c r="B126" s="3" t="s">
        <v>366</v>
      </c>
      <c r="C126" s="3" t="s">
        <v>367</v>
      </c>
      <c r="D126" s="68"/>
      <c r="E126" s="12"/>
      <c r="F126" s="20"/>
      <c r="G126" s="20"/>
      <c r="H126" s="24"/>
      <c r="I126" s="44"/>
      <c r="J126" s="24"/>
      <c r="K126" s="24"/>
      <c r="L126" s="24"/>
      <c r="M126" s="61"/>
      <c r="N126" s="61"/>
      <c r="O126" s="61"/>
      <c r="P126" s="61"/>
      <c r="Q126" s="61"/>
      <c r="R126" s="61"/>
      <c r="S126" s="16"/>
      <c r="T126" s="145"/>
      <c r="U126" s="16">
        <v>4</v>
      </c>
      <c r="V126" s="16"/>
      <c r="W126" s="3"/>
      <c r="X126" s="16"/>
      <c r="Y126" s="3">
        <v>4</v>
      </c>
      <c r="Z126" s="16"/>
      <c r="AA126" s="146"/>
    </row>
    <row r="127" spans="1:27" x14ac:dyDescent="0.25">
      <c r="A127" s="3" t="s">
        <v>365</v>
      </c>
      <c r="B127" s="3" t="s">
        <v>366</v>
      </c>
      <c r="C127" s="3" t="s">
        <v>368</v>
      </c>
      <c r="D127" s="68"/>
      <c r="E127" s="12"/>
      <c r="F127" s="20"/>
      <c r="G127" s="20"/>
      <c r="H127" s="24"/>
      <c r="I127" s="44"/>
      <c r="J127" s="24"/>
      <c r="K127" s="24"/>
      <c r="L127" s="24"/>
      <c r="M127" s="61"/>
      <c r="N127" s="61"/>
      <c r="O127" s="61"/>
      <c r="P127" s="61"/>
      <c r="Q127" s="61"/>
      <c r="R127" s="61"/>
      <c r="S127" s="16"/>
      <c r="T127" s="145"/>
      <c r="U127" s="16">
        <v>4</v>
      </c>
      <c r="V127" s="16"/>
      <c r="W127" s="3"/>
      <c r="X127" s="16"/>
      <c r="Y127" s="3">
        <v>3</v>
      </c>
      <c r="Z127" s="16"/>
      <c r="AA127" s="146"/>
    </row>
    <row r="128" spans="1:27" ht="30" x14ac:dyDescent="0.25">
      <c r="A128" s="64" t="s">
        <v>8</v>
      </c>
      <c r="B128" s="3" t="s">
        <v>270</v>
      </c>
      <c r="C128" s="25" t="s">
        <v>264</v>
      </c>
      <c r="D128" s="71"/>
      <c r="E128" s="56"/>
      <c r="F128" s="62"/>
      <c r="G128" s="62"/>
      <c r="H128" s="61"/>
      <c r="I128" s="57"/>
      <c r="J128" s="61"/>
      <c r="K128" s="61"/>
      <c r="L128" s="61"/>
      <c r="M128" s="61"/>
      <c r="N128" s="61">
        <v>35</v>
      </c>
      <c r="O128" s="61">
        <v>15</v>
      </c>
      <c r="P128" s="61">
        <v>12</v>
      </c>
      <c r="Q128" s="61">
        <v>4</v>
      </c>
      <c r="R128" s="61">
        <v>4</v>
      </c>
      <c r="S128" s="61">
        <v>5</v>
      </c>
      <c r="T128" s="145"/>
      <c r="U128" s="16"/>
      <c r="V128" s="16"/>
      <c r="W128" s="3">
        <v>5</v>
      </c>
      <c r="X128" s="16"/>
      <c r="Y128" s="3">
        <v>1</v>
      </c>
      <c r="Z128" s="16">
        <v>4</v>
      </c>
      <c r="AA128" s="146"/>
    </row>
    <row r="129" spans="1:27" ht="30" x14ac:dyDescent="0.25">
      <c r="A129" s="64" t="s">
        <v>8</v>
      </c>
      <c r="B129" s="3" t="s">
        <v>270</v>
      </c>
      <c r="C129" s="64" t="s">
        <v>8</v>
      </c>
      <c r="D129" s="3"/>
      <c r="E129" s="56"/>
      <c r="F129" s="62"/>
      <c r="G129" s="62"/>
      <c r="H129" s="61"/>
      <c r="I129" s="57"/>
      <c r="J129" s="61"/>
      <c r="K129" s="61"/>
      <c r="L129" s="61"/>
      <c r="M129" s="61"/>
      <c r="N129" s="61"/>
      <c r="O129" s="61"/>
      <c r="P129" s="61">
        <v>5</v>
      </c>
      <c r="Q129" s="61"/>
      <c r="R129" s="61"/>
      <c r="S129" s="70">
        <v>3</v>
      </c>
      <c r="T129" s="145"/>
      <c r="U129" s="16"/>
      <c r="V129" s="16"/>
      <c r="W129" s="3"/>
      <c r="X129" s="16"/>
      <c r="Y129" s="3"/>
      <c r="Z129" s="16"/>
      <c r="AA129" s="146"/>
    </row>
    <row r="130" spans="1:27" ht="14.25" customHeight="1" x14ac:dyDescent="0.25">
      <c r="A130" s="64" t="s">
        <v>8</v>
      </c>
      <c r="B130" s="3" t="s">
        <v>270</v>
      </c>
      <c r="C130" s="25" t="s">
        <v>127</v>
      </c>
      <c r="D130" s="71"/>
      <c r="E130" s="56"/>
      <c r="F130" s="62"/>
      <c r="G130" s="62"/>
      <c r="H130" s="61"/>
      <c r="I130" s="57"/>
      <c r="J130" s="61"/>
      <c r="K130" s="61"/>
      <c r="L130" s="61"/>
      <c r="M130" s="61"/>
      <c r="N130" s="61">
        <v>3</v>
      </c>
      <c r="O130" s="61">
        <v>4</v>
      </c>
      <c r="P130" s="32"/>
      <c r="Q130" s="61"/>
      <c r="R130" s="61"/>
      <c r="S130" s="16"/>
      <c r="T130" s="145"/>
      <c r="U130" s="16"/>
      <c r="V130" s="16"/>
      <c r="W130" s="3"/>
      <c r="X130" s="16"/>
      <c r="Y130" s="3"/>
      <c r="Z130" s="16"/>
      <c r="AA130" s="146"/>
    </row>
    <row r="131" spans="1:27" ht="14.25" customHeight="1" x14ac:dyDescent="0.25">
      <c r="A131" s="64" t="s">
        <v>8</v>
      </c>
      <c r="B131" s="3" t="s">
        <v>270</v>
      </c>
      <c r="C131" s="25" t="s">
        <v>431</v>
      </c>
      <c r="D131" s="71"/>
      <c r="E131" s="56"/>
      <c r="F131" s="62"/>
      <c r="G131" s="62"/>
      <c r="H131" s="61"/>
      <c r="I131" s="57"/>
      <c r="J131" s="61"/>
      <c r="K131" s="61"/>
      <c r="L131" s="61"/>
      <c r="M131" s="61"/>
      <c r="N131" s="61">
        <v>2</v>
      </c>
      <c r="O131" s="61">
        <v>4</v>
      </c>
      <c r="P131" s="61">
        <v>5</v>
      </c>
      <c r="Q131" s="61">
        <v>6</v>
      </c>
      <c r="R131" s="61">
        <v>6</v>
      </c>
      <c r="S131" s="16"/>
      <c r="T131" s="145"/>
      <c r="U131" s="16"/>
      <c r="V131" s="16"/>
      <c r="W131" s="3">
        <v>3</v>
      </c>
      <c r="X131" s="16"/>
      <c r="Y131" s="3">
        <v>3</v>
      </c>
      <c r="Z131" s="16"/>
      <c r="AA131" s="146"/>
    </row>
    <row r="132" spans="1:27" ht="14.25" customHeight="1" x14ac:dyDescent="0.25">
      <c r="A132" s="64" t="s">
        <v>8</v>
      </c>
      <c r="B132" s="3" t="s">
        <v>270</v>
      </c>
      <c r="C132" s="25" t="s">
        <v>725</v>
      </c>
      <c r="D132" s="71"/>
      <c r="E132" s="56"/>
      <c r="F132" s="62"/>
      <c r="G132" s="62"/>
      <c r="H132" s="61"/>
      <c r="I132" s="57"/>
      <c r="J132" s="61"/>
      <c r="K132" s="61"/>
      <c r="L132" s="61"/>
      <c r="M132" s="61"/>
      <c r="N132" s="61"/>
      <c r="O132" s="61"/>
      <c r="P132" s="61"/>
      <c r="Q132" s="61"/>
      <c r="R132" s="61"/>
      <c r="S132" s="16"/>
      <c r="T132" s="145"/>
      <c r="U132" s="16"/>
      <c r="V132" s="16">
        <v>6</v>
      </c>
      <c r="W132" s="3"/>
      <c r="X132" s="16"/>
      <c r="Y132" s="3"/>
      <c r="Z132" s="16"/>
      <c r="AA132" s="146"/>
    </row>
    <row r="133" spans="1:27" ht="14.25" customHeight="1" x14ac:dyDescent="0.25">
      <c r="A133" s="3" t="s">
        <v>129</v>
      </c>
      <c r="B133" s="3" t="s">
        <v>279</v>
      </c>
      <c r="C133" s="25" t="s">
        <v>129</v>
      </c>
      <c r="D133" s="68"/>
      <c r="E133" s="12"/>
      <c r="F133" s="20"/>
      <c r="G133" s="20"/>
      <c r="H133" s="24"/>
      <c r="I133" s="44"/>
      <c r="J133" s="24"/>
      <c r="K133" s="24"/>
      <c r="L133" s="24"/>
      <c r="M133" s="61"/>
      <c r="N133" s="61"/>
      <c r="O133" s="24"/>
      <c r="P133" s="61"/>
      <c r="Q133" s="61">
        <v>11</v>
      </c>
      <c r="R133" s="61">
        <v>11</v>
      </c>
      <c r="S133" s="16"/>
      <c r="T133" s="145"/>
      <c r="U133" s="16"/>
      <c r="V133" s="16"/>
      <c r="W133" s="3"/>
      <c r="X133" s="16">
        <v>30</v>
      </c>
      <c r="Y133" s="3"/>
      <c r="Z133" s="16"/>
      <c r="AA133" s="146" t="s">
        <v>756</v>
      </c>
    </row>
    <row r="134" spans="1:27" ht="14.25" customHeight="1" x14ac:dyDescent="0.25">
      <c r="A134" s="3" t="s">
        <v>7</v>
      </c>
      <c r="B134" s="3" t="s">
        <v>271</v>
      </c>
      <c r="C134" s="25" t="s">
        <v>312</v>
      </c>
      <c r="D134" s="68"/>
      <c r="E134" s="12"/>
      <c r="F134" s="20"/>
      <c r="G134" s="20"/>
      <c r="H134" s="24"/>
      <c r="I134" s="44"/>
      <c r="J134" s="24"/>
      <c r="K134" s="24"/>
      <c r="L134" s="24"/>
      <c r="M134" s="61"/>
      <c r="N134" s="61"/>
      <c r="O134" s="61"/>
      <c r="P134" s="61"/>
      <c r="Q134" s="61">
        <v>14</v>
      </c>
      <c r="R134" s="61">
        <v>15</v>
      </c>
      <c r="S134" s="16">
        <v>10</v>
      </c>
      <c r="T134" s="145"/>
      <c r="U134" s="16">
        <v>20</v>
      </c>
      <c r="V134" s="16">
        <v>3</v>
      </c>
      <c r="W134" s="3">
        <v>6</v>
      </c>
      <c r="X134" s="16"/>
      <c r="Y134" s="3">
        <v>13</v>
      </c>
      <c r="Z134" s="16"/>
      <c r="AA134" s="146"/>
    </row>
    <row r="135" spans="1:27" x14ac:dyDescent="0.25">
      <c r="A135" s="3" t="s">
        <v>284</v>
      </c>
      <c r="B135" s="3" t="s">
        <v>306</v>
      </c>
      <c r="C135" s="67" t="s">
        <v>409</v>
      </c>
      <c r="D135" s="68"/>
      <c r="E135" s="12"/>
      <c r="F135" s="20"/>
      <c r="G135" s="20"/>
      <c r="H135" s="24"/>
      <c r="I135" s="44"/>
      <c r="J135" s="24"/>
      <c r="K135" s="24"/>
      <c r="L135" s="24"/>
      <c r="M135" s="61"/>
      <c r="N135" s="61"/>
      <c r="O135" s="61"/>
      <c r="P135" s="61">
        <v>4</v>
      </c>
      <c r="Q135" s="61">
        <v>6</v>
      </c>
      <c r="R135" s="61">
        <v>9</v>
      </c>
      <c r="S135" s="16">
        <v>9</v>
      </c>
      <c r="T135" s="145"/>
      <c r="U135" s="16">
        <v>9</v>
      </c>
      <c r="V135" s="16">
        <v>2</v>
      </c>
      <c r="W135" s="3">
        <v>7</v>
      </c>
      <c r="X135" s="16"/>
      <c r="Y135" s="3">
        <v>7</v>
      </c>
      <c r="Z135" s="16"/>
      <c r="AA135" s="146"/>
    </row>
    <row r="136" spans="1:27" x14ac:dyDescent="0.25">
      <c r="A136" s="3" t="s">
        <v>284</v>
      </c>
      <c r="B136" s="3" t="s">
        <v>306</v>
      </c>
      <c r="C136" s="67" t="s">
        <v>410</v>
      </c>
      <c r="D136" s="68"/>
      <c r="E136" s="12"/>
      <c r="F136" s="20"/>
      <c r="G136" s="20"/>
      <c r="H136" s="24"/>
      <c r="I136" s="44"/>
      <c r="J136" s="24"/>
      <c r="K136" s="24"/>
      <c r="L136" s="24"/>
      <c r="M136" s="61"/>
      <c r="N136" s="61"/>
      <c r="O136" s="61"/>
      <c r="P136" s="61"/>
      <c r="Q136" s="61">
        <v>1</v>
      </c>
      <c r="R136" s="61">
        <v>1</v>
      </c>
      <c r="S136" s="16">
        <v>1</v>
      </c>
      <c r="T136" s="145"/>
      <c r="U136" s="16">
        <v>2</v>
      </c>
      <c r="V136" s="16">
        <v>2</v>
      </c>
      <c r="W136" s="3">
        <v>1</v>
      </c>
      <c r="X136" s="16"/>
      <c r="Y136" s="3">
        <v>1</v>
      </c>
      <c r="Z136" s="16"/>
      <c r="AA136" s="146"/>
    </row>
    <row r="137" spans="1:27" x14ac:dyDescent="0.25">
      <c r="A137" s="3" t="s">
        <v>284</v>
      </c>
      <c r="B137" s="3" t="s">
        <v>306</v>
      </c>
      <c r="C137" s="67" t="s">
        <v>774</v>
      </c>
      <c r="D137" s="68"/>
      <c r="E137" s="12"/>
      <c r="F137" s="20"/>
      <c r="G137" s="20"/>
      <c r="H137" s="24"/>
      <c r="I137" s="44"/>
      <c r="J137" s="24"/>
      <c r="K137" s="24"/>
      <c r="L137" s="24"/>
      <c r="M137" s="61"/>
      <c r="N137" s="61"/>
      <c r="O137" s="61"/>
      <c r="P137" s="61"/>
      <c r="Q137" s="61"/>
      <c r="R137" s="61"/>
      <c r="S137" s="16"/>
      <c r="T137" s="145"/>
      <c r="U137" s="16"/>
      <c r="V137" s="16"/>
      <c r="W137" s="3">
        <v>2</v>
      </c>
      <c r="X137" s="16"/>
      <c r="Y137" s="3"/>
      <c r="Z137" s="16"/>
      <c r="AA137" s="146"/>
    </row>
    <row r="138" spans="1:27" ht="45" x14ac:dyDescent="0.25">
      <c r="A138" s="3" t="s">
        <v>284</v>
      </c>
      <c r="B138" s="3" t="s">
        <v>306</v>
      </c>
      <c r="C138" s="67" t="s">
        <v>411</v>
      </c>
      <c r="D138" s="68"/>
      <c r="E138" s="12"/>
      <c r="F138" s="20"/>
      <c r="G138" s="20"/>
      <c r="H138" s="24"/>
      <c r="I138" s="44"/>
      <c r="J138" s="24"/>
      <c r="K138" s="24"/>
      <c r="L138" s="24"/>
      <c r="M138" s="61"/>
      <c r="N138" s="61"/>
      <c r="O138" s="61"/>
      <c r="P138" s="61"/>
      <c r="Q138" s="61">
        <v>19</v>
      </c>
      <c r="R138" s="61">
        <v>19</v>
      </c>
      <c r="S138" s="16">
        <v>14</v>
      </c>
      <c r="T138" s="145"/>
      <c r="U138" s="16">
        <v>16</v>
      </c>
      <c r="V138" s="16"/>
      <c r="W138" s="3">
        <v>13</v>
      </c>
      <c r="X138" s="16"/>
      <c r="Y138" s="3">
        <v>13</v>
      </c>
      <c r="Z138" s="16"/>
      <c r="AA138" s="146"/>
    </row>
    <row r="139" spans="1:27" ht="45" x14ac:dyDescent="0.25">
      <c r="A139" s="3" t="s">
        <v>284</v>
      </c>
      <c r="B139" s="3" t="s">
        <v>306</v>
      </c>
      <c r="C139" s="67" t="s">
        <v>412</v>
      </c>
      <c r="D139" s="68"/>
      <c r="E139" s="12"/>
      <c r="F139" s="20"/>
      <c r="G139" s="20"/>
      <c r="H139" s="24"/>
      <c r="I139" s="44"/>
      <c r="J139" s="24"/>
      <c r="K139" s="24"/>
      <c r="L139" s="24"/>
      <c r="M139" s="61"/>
      <c r="N139" s="61"/>
      <c r="O139" s="61"/>
      <c r="P139" s="61"/>
      <c r="Q139" s="61">
        <v>13</v>
      </c>
      <c r="R139" s="61">
        <v>13</v>
      </c>
      <c r="S139" s="16">
        <v>13</v>
      </c>
      <c r="T139" s="145"/>
      <c r="U139" s="16">
        <v>15</v>
      </c>
      <c r="V139" s="16"/>
      <c r="W139" s="3">
        <v>13</v>
      </c>
      <c r="X139" s="16"/>
      <c r="Y139" s="3">
        <v>13</v>
      </c>
      <c r="Z139" s="16"/>
      <c r="AA139" s="146"/>
    </row>
    <row r="140" spans="1:27" x14ac:dyDescent="0.25">
      <c r="A140" s="3" t="s">
        <v>284</v>
      </c>
      <c r="B140" s="3" t="s">
        <v>306</v>
      </c>
      <c r="C140" s="67" t="s">
        <v>413</v>
      </c>
      <c r="D140" s="68"/>
      <c r="E140" s="12"/>
      <c r="F140" s="20"/>
      <c r="G140" s="20"/>
      <c r="H140" s="24"/>
      <c r="I140" s="44"/>
      <c r="J140" s="24"/>
      <c r="K140" s="24"/>
      <c r="L140" s="24"/>
      <c r="M140" s="61"/>
      <c r="N140" s="61"/>
      <c r="O140" s="61"/>
      <c r="P140" s="61"/>
      <c r="Q140" s="61">
        <v>1</v>
      </c>
      <c r="R140" s="61">
        <f>1</f>
        <v>1</v>
      </c>
      <c r="S140" s="16">
        <v>2</v>
      </c>
      <c r="T140" s="145"/>
      <c r="U140" s="16">
        <v>2</v>
      </c>
      <c r="V140" s="16"/>
      <c r="W140" s="3"/>
      <c r="X140" s="16"/>
      <c r="Y140" s="3"/>
      <c r="Z140" s="16"/>
      <c r="AA140" s="146"/>
    </row>
    <row r="141" spans="1:27" x14ac:dyDescent="0.25">
      <c r="A141" s="3" t="s">
        <v>284</v>
      </c>
      <c r="B141" s="3" t="s">
        <v>306</v>
      </c>
      <c r="C141" s="67" t="s">
        <v>414</v>
      </c>
      <c r="D141" s="68"/>
      <c r="E141" s="12"/>
      <c r="F141" s="20"/>
      <c r="G141" s="20"/>
      <c r="H141" s="24"/>
      <c r="I141" s="44"/>
      <c r="J141" s="24"/>
      <c r="K141" s="24"/>
      <c r="L141" s="24"/>
      <c r="M141" s="61"/>
      <c r="N141" s="61"/>
      <c r="O141" s="61"/>
      <c r="P141" s="61"/>
      <c r="Q141" s="61">
        <v>1</v>
      </c>
      <c r="R141" s="61">
        <f>1</f>
        <v>1</v>
      </c>
      <c r="S141" s="16">
        <v>1</v>
      </c>
      <c r="T141" s="145"/>
      <c r="U141" s="16">
        <v>1</v>
      </c>
      <c r="V141" s="16"/>
      <c r="W141" s="3">
        <v>1</v>
      </c>
      <c r="X141" s="16"/>
      <c r="Y141" s="3">
        <v>1</v>
      </c>
      <c r="Z141" s="16"/>
      <c r="AA141" s="146"/>
    </row>
    <row r="142" spans="1:27" ht="30" x14ac:dyDescent="0.25">
      <c r="A142" s="3" t="s">
        <v>284</v>
      </c>
      <c r="B142" s="3" t="s">
        <v>306</v>
      </c>
      <c r="C142" s="67" t="s">
        <v>415</v>
      </c>
      <c r="D142" s="68"/>
      <c r="E142" s="12"/>
      <c r="F142" s="20"/>
      <c r="G142" s="20"/>
      <c r="H142" s="24"/>
      <c r="I142" s="44"/>
      <c r="J142" s="24"/>
      <c r="K142" s="24"/>
      <c r="L142" s="24"/>
      <c r="M142" s="61"/>
      <c r="N142" s="61"/>
      <c r="O142" s="61"/>
      <c r="P142" s="61"/>
      <c r="Q142" s="61">
        <v>9</v>
      </c>
      <c r="R142" s="61">
        <v>7</v>
      </c>
      <c r="S142" s="16">
        <v>3</v>
      </c>
      <c r="T142" s="145"/>
      <c r="U142" s="16">
        <v>3</v>
      </c>
      <c r="V142" s="16">
        <v>2</v>
      </c>
      <c r="W142" s="3">
        <v>3</v>
      </c>
      <c r="X142" s="16"/>
      <c r="Y142" s="3">
        <v>3</v>
      </c>
      <c r="Z142" s="16"/>
      <c r="AA142" s="146"/>
    </row>
    <row r="143" spans="1:27" x14ac:dyDescent="0.25">
      <c r="A143" s="3" t="s">
        <v>284</v>
      </c>
      <c r="B143" s="3" t="s">
        <v>306</v>
      </c>
      <c r="C143" s="67" t="s">
        <v>416</v>
      </c>
      <c r="D143" s="68"/>
      <c r="E143" s="12"/>
      <c r="F143" s="20"/>
      <c r="G143" s="20"/>
      <c r="H143" s="24"/>
      <c r="I143" s="44"/>
      <c r="J143" s="24"/>
      <c r="K143" s="24"/>
      <c r="L143" s="24"/>
      <c r="M143" s="61"/>
      <c r="N143" s="61"/>
      <c r="O143" s="61"/>
      <c r="P143" s="61"/>
      <c r="Q143" s="61"/>
      <c r="R143" s="61">
        <v>1</v>
      </c>
      <c r="S143" s="16">
        <v>3</v>
      </c>
      <c r="T143" s="145"/>
      <c r="U143" s="16">
        <v>3</v>
      </c>
      <c r="V143" s="16"/>
      <c r="W143" s="3">
        <v>1</v>
      </c>
      <c r="X143" s="16"/>
      <c r="Y143" s="3">
        <v>1</v>
      </c>
      <c r="Z143" s="16"/>
      <c r="AA143" s="146"/>
    </row>
    <row r="144" spans="1:27" x14ac:dyDescent="0.25">
      <c r="A144" s="3" t="s">
        <v>284</v>
      </c>
      <c r="B144" s="3" t="s">
        <v>306</v>
      </c>
      <c r="C144" s="67" t="s">
        <v>720</v>
      </c>
      <c r="D144" s="68"/>
      <c r="E144" s="12"/>
      <c r="F144" s="20"/>
      <c r="G144" s="20"/>
      <c r="H144" s="24"/>
      <c r="I144" s="44"/>
      <c r="J144" s="24"/>
      <c r="K144" s="24"/>
      <c r="L144" s="24"/>
      <c r="M144" s="61"/>
      <c r="N144" s="61"/>
      <c r="O144" s="61"/>
      <c r="P144" s="61"/>
      <c r="Q144" s="61"/>
      <c r="R144" s="61"/>
      <c r="S144" s="16"/>
      <c r="T144" s="145"/>
      <c r="U144" s="16"/>
      <c r="V144" s="16"/>
      <c r="W144" s="3"/>
      <c r="X144" s="16"/>
      <c r="Y144" s="3"/>
      <c r="Z144" s="16"/>
      <c r="AA144" s="146"/>
    </row>
    <row r="145" spans="1:27" x14ac:dyDescent="0.25">
      <c r="A145" s="3" t="s">
        <v>284</v>
      </c>
      <c r="B145" s="3" t="s">
        <v>408</v>
      </c>
      <c r="C145" s="64" t="s">
        <v>301</v>
      </c>
      <c r="D145" s="68"/>
      <c r="E145" s="12"/>
      <c r="F145" s="20"/>
      <c r="G145" s="20"/>
      <c r="H145" s="24"/>
      <c r="I145" s="44"/>
      <c r="J145" s="24"/>
      <c r="K145" s="24"/>
      <c r="L145" s="24"/>
      <c r="M145" s="61"/>
      <c r="N145" s="61"/>
      <c r="O145" s="61"/>
      <c r="P145" s="61"/>
      <c r="Q145" s="61"/>
      <c r="R145" s="61">
        <v>11</v>
      </c>
      <c r="S145" s="16"/>
      <c r="T145" s="145"/>
      <c r="U145" s="16"/>
      <c r="V145" s="16"/>
      <c r="W145" s="3">
        <v>9</v>
      </c>
      <c r="X145" s="16"/>
      <c r="Y145" s="3">
        <v>10</v>
      </c>
      <c r="Z145" s="16"/>
      <c r="AA145" s="146"/>
    </row>
    <row r="146" spans="1:27" ht="30" x14ac:dyDescent="0.25">
      <c r="A146" s="3" t="s">
        <v>284</v>
      </c>
      <c r="B146" s="3" t="s">
        <v>306</v>
      </c>
      <c r="C146" s="64" t="s">
        <v>417</v>
      </c>
      <c r="D146" s="68"/>
      <c r="E146" s="12"/>
      <c r="F146" s="20"/>
      <c r="G146" s="20"/>
      <c r="H146" s="24"/>
      <c r="I146" s="44"/>
      <c r="J146" s="24"/>
      <c r="K146" s="24"/>
      <c r="L146" s="24"/>
      <c r="M146" s="61"/>
      <c r="N146" s="61"/>
      <c r="O146" s="61"/>
      <c r="P146" s="61"/>
      <c r="Q146" s="61"/>
      <c r="R146" s="61"/>
      <c r="S146" s="16">
        <v>1</v>
      </c>
      <c r="T146" s="145"/>
      <c r="U146" s="16">
        <v>1</v>
      </c>
      <c r="V146" s="16"/>
      <c r="W146" s="3">
        <v>2</v>
      </c>
      <c r="X146" s="16"/>
      <c r="Y146" s="3">
        <v>2</v>
      </c>
      <c r="Z146" s="16"/>
      <c r="AA146" s="146"/>
    </row>
    <row r="147" spans="1:27" x14ac:dyDescent="0.25">
      <c r="A147" s="3" t="s">
        <v>284</v>
      </c>
      <c r="B147" s="3" t="s">
        <v>306</v>
      </c>
      <c r="C147" s="64" t="s">
        <v>721</v>
      </c>
      <c r="D147" s="68"/>
      <c r="E147" s="12"/>
      <c r="F147" s="20"/>
      <c r="G147" s="20"/>
      <c r="H147" s="24"/>
      <c r="I147" s="44"/>
      <c r="J147" s="24"/>
      <c r="K147" s="24"/>
      <c r="L147" s="24"/>
      <c r="M147" s="61"/>
      <c r="N147" s="61"/>
      <c r="O147" s="61"/>
      <c r="P147" s="61"/>
      <c r="Q147" s="61"/>
      <c r="R147" s="61"/>
      <c r="S147" s="16"/>
      <c r="T147" s="145"/>
      <c r="U147" s="16"/>
      <c r="V147" s="16"/>
      <c r="W147" s="3"/>
      <c r="X147" s="16"/>
      <c r="Y147" s="3"/>
      <c r="Z147" s="16"/>
      <c r="AA147" s="146"/>
    </row>
    <row r="148" spans="1:27" x14ac:dyDescent="0.25">
      <c r="A148" s="3" t="s">
        <v>284</v>
      </c>
      <c r="B148" s="3" t="s">
        <v>306</v>
      </c>
      <c r="C148" s="64" t="s">
        <v>418</v>
      </c>
      <c r="D148" s="68"/>
      <c r="E148" s="12"/>
      <c r="F148" s="20"/>
      <c r="G148" s="20"/>
      <c r="H148" s="24"/>
      <c r="I148" s="44"/>
      <c r="J148" s="24"/>
      <c r="K148" s="24"/>
      <c r="L148" s="24"/>
      <c r="M148" s="61"/>
      <c r="N148" s="61"/>
      <c r="O148" s="61"/>
      <c r="P148" s="61"/>
      <c r="Q148" s="61">
        <v>2</v>
      </c>
      <c r="R148" s="61">
        <v>2</v>
      </c>
      <c r="S148" s="16">
        <v>2</v>
      </c>
      <c r="T148" s="145"/>
      <c r="U148" s="16">
        <v>2</v>
      </c>
      <c r="V148" s="16"/>
      <c r="W148" s="3">
        <v>1</v>
      </c>
      <c r="X148" s="16"/>
      <c r="Y148" s="3">
        <v>1</v>
      </c>
      <c r="Z148" s="16"/>
      <c r="AA148" s="146"/>
    </row>
    <row r="149" spans="1:27" x14ac:dyDescent="0.25">
      <c r="A149" s="3" t="s">
        <v>284</v>
      </c>
      <c r="B149" s="3" t="s">
        <v>306</v>
      </c>
      <c r="C149" s="64" t="s">
        <v>419</v>
      </c>
      <c r="D149" s="68"/>
      <c r="E149" s="12"/>
      <c r="F149" s="20"/>
      <c r="G149" s="20"/>
      <c r="H149" s="24"/>
      <c r="I149" s="44"/>
      <c r="J149" s="24"/>
      <c r="K149" s="24"/>
      <c r="L149" s="24"/>
      <c r="M149" s="61"/>
      <c r="N149" s="61"/>
      <c r="O149" s="61"/>
      <c r="P149" s="61"/>
      <c r="Q149" s="61">
        <v>2</v>
      </c>
      <c r="R149" s="61">
        <v>3</v>
      </c>
      <c r="S149" s="16">
        <v>5</v>
      </c>
      <c r="T149" s="145"/>
      <c r="U149" s="16">
        <v>5</v>
      </c>
      <c r="V149" s="16"/>
      <c r="W149" s="3">
        <v>1</v>
      </c>
      <c r="X149" s="16"/>
      <c r="Y149" s="3">
        <v>1</v>
      </c>
      <c r="Z149" s="16"/>
      <c r="AA149" s="146"/>
    </row>
    <row r="150" spans="1:27" x14ac:dyDescent="0.25">
      <c r="A150" s="3" t="s">
        <v>284</v>
      </c>
      <c r="B150" s="3" t="s">
        <v>306</v>
      </c>
      <c r="C150" s="64" t="s">
        <v>420</v>
      </c>
      <c r="D150" s="68"/>
      <c r="E150" s="12"/>
      <c r="F150" s="20"/>
      <c r="G150" s="20"/>
      <c r="H150" s="24"/>
      <c r="I150" s="44"/>
      <c r="J150" s="24"/>
      <c r="K150" s="24"/>
      <c r="L150" s="24"/>
      <c r="M150" s="61"/>
      <c r="N150" s="61"/>
      <c r="O150" s="61"/>
      <c r="P150" s="61"/>
      <c r="Q150" s="61">
        <v>2</v>
      </c>
      <c r="R150" s="61">
        <v>2</v>
      </c>
      <c r="S150" s="16">
        <v>3</v>
      </c>
      <c r="T150" s="145"/>
      <c r="U150" s="16">
        <v>1</v>
      </c>
      <c r="V150" s="16"/>
      <c r="W150" s="3"/>
      <c r="X150" s="16"/>
      <c r="Y150" s="3"/>
      <c r="Z150" s="16"/>
      <c r="AA150" s="146"/>
    </row>
    <row r="151" spans="1:27" x14ac:dyDescent="0.25">
      <c r="A151" s="3" t="s">
        <v>284</v>
      </c>
      <c r="B151" s="3" t="s">
        <v>306</v>
      </c>
      <c r="C151" s="64" t="s">
        <v>421</v>
      </c>
      <c r="D151" s="68"/>
      <c r="E151" s="12"/>
      <c r="F151" s="20"/>
      <c r="G151" s="20"/>
      <c r="H151" s="24"/>
      <c r="I151" s="44"/>
      <c r="J151" s="24"/>
      <c r="K151" s="24"/>
      <c r="L151" s="24"/>
      <c r="M151" s="61"/>
      <c r="N151" s="61"/>
      <c r="O151" s="61"/>
      <c r="P151" s="61"/>
      <c r="Q151" s="61">
        <v>8</v>
      </c>
      <c r="R151" s="61">
        <v>6</v>
      </c>
      <c r="S151" s="16">
        <v>6</v>
      </c>
      <c r="T151" s="145"/>
      <c r="U151" s="16">
        <v>6</v>
      </c>
      <c r="V151" s="16"/>
      <c r="W151" s="3">
        <v>6</v>
      </c>
      <c r="X151" s="16"/>
      <c r="Y151" s="3">
        <v>6</v>
      </c>
      <c r="Z151" s="16"/>
      <c r="AA151" s="146"/>
    </row>
    <row r="152" spans="1:27" x14ac:dyDescent="0.25">
      <c r="A152" s="3" t="s">
        <v>284</v>
      </c>
      <c r="B152" s="3" t="s">
        <v>306</v>
      </c>
      <c r="C152" s="64" t="s">
        <v>436</v>
      </c>
      <c r="D152" s="68"/>
      <c r="E152" s="12"/>
      <c r="F152" s="20"/>
      <c r="G152" s="20"/>
      <c r="H152" s="24"/>
      <c r="I152" s="44"/>
      <c r="J152" s="24"/>
      <c r="K152" s="24"/>
      <c r="L152" s="24"/>
      <c r="M152" s="61"/>
      <c r="N152" s="61"/>
      <c r="O152" s="61"/>
      <c r="P152" s="61"/>
      <c r="Q152" s="61">
        <v>2</v>
      </c>
      <c r="R152" s="61">
        <v>2</v>
      </c>
      <c r="S152" s="16"/>
      <c r="T152" s="145"/>
      <c r="U152" s="16"/>
      <c r="V152" s="16"/>
      <c r="W152" s="3">
        <v>3</v>
      </c>
      <c r="X152" s="16"/>
      <c r="Y152" s="3">
        <v>9</v>
      </c>
      <c r="Z152" s="16"/>
      <c r="AA152" s="146"/>
    </row>
    <row r="153" spans="1:27" x14ac:dyDescent="0.25">
      <c r="A153" s="3" t="s">
        <v>284</v>
      </c>
      <c r="B153" s="3" t="s">
        <v>306</v>
      </c>
      <c r="C153" s="64" t="s">
        <v>422</v>
      </c>
      <c r="D153" s="68"/>
      <c r="E153" s="12"/>
      <c r="F153" s="20"/>
      <c r="G153" s="20"/>
      <c r="H153" s="24"/>
      <c r="I153" s="44"/>
      <c r="J153" s="24"/>
      <c r="K153" s="24"/>
      <c r="L153" s="24"/>
      <c r="M153" s="61"/>
      <c r="N153" s="61"/>
      <c r="O153" s="61"/>
      <c r="P153" s="61">
        <v>1</v>
      </c>
      <c r="Q153" s="61">
        <v>4</v>
      </c>
      <c r="R153" s="61">
        <v>7</v>
      </c>
      <c r="S153" s="16">
        <v>1</v>
      </c>
      <c r="T153" s="145"/>
      <c r="U153" s="16">
        <v>1</v>
      </c>
      <c r="V153" s="16"/>
      <c r="W153" s="3">
        <v>1</v>
      </c>
      <c r="X153" s="16"/>
      <c r="Y153" s="3">
        <v>1</v>
      </c>
      <c r="Z153" s="16"/>
      <c r="AA153" s="146"/>
    </row>
    <row r="154" spans="1:27" x14ac:dyDescent="0.25">
      <c r="A154" s="3" t="s">
        <v>284</v>
      </c>
      <c r="B154" s="3" t="s">
        <v>306</v>
      </c>
      <c r="C154" s="64" t="s">
        <v>824</v>
      </c>
      <c r="D154" s="68"/>
      <c r="E154" s="12"/>
      <c r="F154" s="20"/>
      <c r="G154" s="20"/>
      <c r="H154" s="24"/>
      <c r="I154" s="44"/>
      <c r="J154" s="24"/>
      <c r="K154" s="24"/>
      <c r="L154" s="24"/>
      <c r="M154" s="61"/>
      <c r="N154" s="61"/>
      <c r="O154" s="61"/>
      <c r="P154" s="61"/>
      <c r="Q154" s="61"/>
      <c r="R154" s="61"/>
      <c r="S154" s="16"/>
      <c r="T154" s="145"/>
      <c r="U154" s="16"/>
      <c r="V154" s="16"/>
      <c r="W154" s="3"/>
      <c r="X154" s="16"/>
      <c r="Y154" s="3">
        <v>4</v>
      </c>
      <c r="Z154" s="16"/>
      <c r="AA154" s="146"/>
    </row>
    <row r="155" spans="1:27" ht="30" x14ac:dyDescent="0.25">
      <c r="A155" s="3" t="s">
        <v>284</v>
      </c>
      <c r="B155" s="3" t="s">
        <v>306</v>
      </c>
      <c r="C155" s="64" t="s">
        <v>423</v>
      </c>
      <c r="D155" s="68"/>
      <c r="E155" s="12"/>
      <c r="F155" s="20"/>
      <c r="G155" s="20"/>
      <c r="H155" s="24"/>
      <c r="I155" s="44"/>
      <c r="J155" s="24"/>
      <c r="K155" s="24"/>
      <c r="L155" s="24"/>
      <c r="M155" s="61"/>
      <c r="N155" s="61"/>
      <c r="O155" s="61"/>
      <c r="P155" s="61"/>
      <c r="Q155" s="61"/>
      <c r="R155" s="61"/>
      <c r="S155" s="16">
        <v>5</v>
      </c>
      <c r="T155" s="145"/>
      <c r="U155" s="16">
        <v>5</v>
      </c>
      <c r="V155" s="16"/>
      <c r="W155" s="3"/>
      <c r="X155" s="16"/>
      <c r="Y155" s="3"/>
      <c r="Z155" s="16"/>
      <c r="AA155" s="146"/>
    </row>
    <row r="156" spans="1:27" x14ac:dyDescent="0.25">
      <c r="A156" s="3" t="s">
        <v>326</v>
      </c>
      <c r="B156" s="3" t="s">
        <v>285</v>
      </c>
      <c r="C156" s="3" t="s">
        <v>390</v>
      </c>
      <c r="D156" s="3"/>
      <c r="E156" s="12"/>
      <c r="F156" s="20"/>
      <c r="G156" s="20"/>
      <c r="H156" s="24"/>
      <c r="I156" s="44"/>
      <c r="J156" s="24"/>
      <c r="K156" s="24"/>
      <c r="L156" s="24"/>
      <c r="M156" s="61"/>
      <c r="N156" s="61"/>
      <c r="O156" s="61"/>
      <c r="P156" s="61"/>
      <c r="Q156" s="61"/>
      <c r="R156" s="61"/>
      <c r="S156" s="16">
        <v>1</v>
      </c>
      <c r="T156" s="145"/>
      <c r="U156" s="16">
        <v>1</v>
      </c>
      <c r="V156" s="16"/>
      <c r="W156" s="3">
        <v>1</v>
      </c>
      <c r="X156" s="16"/>
      <c r="Y156" s="3">
        <v>1</v>
      </c>
      <c r="Z156" s="16"/>
      <c r="AA156" s="146"/>
    </row>
    <row r="157" spans="1:27" x14ac:dyDescent="0.25">
      <c r="A157" s="3" t="s">
        <v>326</v>
      </c>
      <c r="B157" s="3" t="s">
        <v>285</v>
      </c>
      <c r="C157" s="3" t="s">
        <v>4</v>
      </c>
      <c r="D157" s="3"/>
      <c r="E157" s="12"/>
      <c r="F157" s="20"/>
      <c r="G157" s="20"/>
      <c r="H157" s="24"/>
      <c r="I157" s="44"/>
      <c r="J157" s="24"/>
      <c r="K157" s="24"/>
      <c r="L157" s="24"/>
      <c r="M157" s="61"/>
      <c r="N157" s="61"/>
      <c r="O157" s="61"/>
      <c r="P157" s="61"/>
      <c r="Q157" s="61"/>
      <c r="R157" s="61"/>
      <c r="S157" s="16">
        <v>3</v>
      </c>
      <c r="T157" s="22"/>
      <c r="U157" s="16">
        <v>3</v>
      </c>
      <c r="V157" s="16">
        <v>3</v>
      </c>
      <c r="W157" s="3">
        <v>3</v>
      </c>
      <c r="X157" s="16"/>
      <c r="Y157" s="3">
        <v>3</v>
      </c>
      <c r="Z157" s="16"/>
      <c r="AA157" s="146"/>
    </row>
    <row r="158" spans="1:27" x14ac:dyDescent="0.25">
      <c r="A158" s="3" t="s">
        <v>326</v>
      </c>
      <c r="B158" s="3" t="s">
        <v>285</v>
      </c>
      <c r="C158" s="3" t="s">
        <v>391</v>
      </c>
      <c r="D158" s="3"/>
      <c r="E158" s="12"/>
      <c r="F158" s="20"/>
      <c r="G158" s="20"/>
      <c r="H158" s="24"/>
      <c r="I158" s="44"/>
      <c r="J158" s="24"/>
      <c r="K158" s="24"/>
      <c r="L158" s="24"/>
      <c r="M158" s="61"/>
      <c r="N158" s="61"/>
      <c r="O158" s="61"/>
      <c r="P158" s="61"/>
      <c r="Q158" s="61"/>
      <c r="R158" s="61"/>
      <c r="S158" s="16"/>
      <c r="T158" s="22"/>
      <c r="U158" s="16"/>
      <c r="V158" s="3"/>
      <c r="W158" s="3"/>
      <c r="X158" s="16"/>
      <c r="Y158" s="3"/>
      <c r="Z158" s="16"/>
      <c r="AA158" s="146"/>
    </row>
    <row r="159" spans="1:27" x14ac:dyDescent="0.25">
      <c r="A159" s="3" t="s">
        <v>326</v>
      </c>
      <c r="B159" s="3" t="s">
        <v>285</v>
      </c>
      <c r="C159" s="3" t="s">
        <v>407</v>
      </c>
      <c r="D159" s="3"/>
      <c r="E159" s="12"/>
      <c r="F159" s="20"/>
      <c r="G159" s="20"/>
      <c r="H159" s="24"/>
      <c r="I159" s="44"/>
      <c r="J159" s="24"/>
      <c r="K159" s="24"/>
      <c r="L159" s="24"/>
      <c r="M159" s="61"/>
      <c r="N159" s="61"/>
      <c r="O159" s="61"/>
      <c r="P159" s="61"/>
      <c r="Q159" s="61"/>
      <c r="R159" s="61"/>
      <c r="S159" s="16">
        <v>16</v>
      </c>
      <c r="T159" s="22"/>
      <c r="U159" s="16">
        <v>16</v>
      </c>
      <c r="V159" s="16"/>
      <c r="W159" s="3">
        <v>16</v>
      </c>
      <c r="X159" s="16"/>
      <c r="Y159" s="3">
        <v>16</v>
      </c>
      <c r="Z159" s="16"/>
      <c r="AA159" s="146"/>
    </row>
    <row r="160" spans="1:27" x14ac:dyDescent="0.25">
      <c r="A160" s="3" t="s">
        <v>326</v>
      </c>
      <c r="B160" s="3" t="s">
        <v>285</v>
      </c>
      <c r="C160" s="3" t="s">
        <v>722</v>
      </c>
      <c r="D160" s="3"/>
      <c r="E160" s="12"/>
      <c r="F160" s="20"/>
      <c r="G160" s="20"/>
      <c r="H160" s="24"/>
      <c r="I160" s="44"/>
      <c r="J160" s="24"/>
      <c r="K160" s="24"/>
      <c r="L160" s="24"/>
      <c r="M160" s="61"/>
      <c r="N160" s="61"/>
      <c r="O160" s="61"/>
      <c r="P160" s="61"/>
      <c r="Q160" s="61"/>
      <c r="R160" s="61"/>
      <c r="S160" s="16"/>
      <c r="T160" s="145"/>
      <c r="U160" s="16"/>
      <c r="V160" s="16"/>
      <c r="W160" s="3">
        <v>1</v>
      </c>
      <c r="X160" s="16"/>
      <c r="Y160" s="3">
        <v>1</v>
      </c>
      <c r="Z160" s="16"/>
      <c r="AA160" s="146"/>
    </row>
    <row r="161" spans="1:27" x14ac:dyDescent="0.25">
      <c r="A161" s="3" t="s">
        <v>326</v>
      </c>
      <c r="B161" s="3" t="s">
        <v>285</v>
      </c>
      <c r="C161" s="3" t="s">
        <v>394</v>
      </c>
      <c r="D161" s="3"/>
      <c r="E161" s="12"/>
      <c r="F161" s="20"/>
      <c r="G161" s="20"/>
      <c r="H161" s="24"/>
      <c r="I161" s="44"/>
      <c r="J161" s="24"/>
      <c r="K161" s="24"/>
      <c r="L161" s="24"/>
      <c r="M161" s="61"/>
      <c r="N161" s="61"/>
      <c r="O161" s="61"/>
      <c r="P161" s="61"/>
      <c r="Q161" s="61"/>
      <c r="R161" s="61"/>
      <c r="S161" s="16"/>
      <c r="T161" s="145"/>
      <c r="U161" s="16">
        <v>2</v>
      </c>
      <c r="V161" s="16"/>
      <c r="W161" s="3">
        <v>2</v>
      </c>
      <c r="X161" s="16"/>
      <c r="Y161" s="3">
        <v>2</v>
      </c>
      <c r="Z161" s="16"/>
      <c r="AA161" s="146"/>
    </row>
    <row r="162" spans="1:27" x14ac:dyDescent="0.25">
      <c r="A162" s="3" t="s">
        <v>326</v>
      </c>
      <c r="B162" s="3" t="s">
        <v>285</v>
      </c>
      <c r="C162" s="3" t="s">
        <v>392</v>
      </c>
      <c r="D162" s="3"/>
      <c r="E162" s="12"/>
      <c r="F162" s="20"/>
      <c r="G162" s="20"/>
      <c r="H162" s="24"/>
      <c r="I162" s="44"/>
      <c r="J162" s="24"/>
      <c r="K162" s="24"/>
      <c r="L162" s="24"/>
      <c r="M162" s="61"/>
      <c r="N162" s="61"/>
      <c r="O162" s="61"/>
      <c r="P162" s="61"/>
      <c r="Q162" s="61"/>
      <c r="R162" s="61"/>
      <c r="S162" s="16">
        <v>2</v>
      </c>
      <c r="T162" s="145"/>
      <c r="U162" s="16"/>
      <c r="V162" s="16"/>
      <c r="W162" s="3">
        <v>1</v>
      </c>
      <c r="X162" s="16"/>
      <c r="Y162" s="3">
        <v>1</v>
      </c>
      <c r="Z162" s="16"/>
      <c r="AA162" s="146"/>
    </row>
    <row r="163" spans="1:27" x14ac:dyDescent="0.25">
      <c r="A163" s="3" t="s">
        <v>326</v>
      </c>
      <c r="B163" s="3" t="s">
        <v>285</v>
      </c>
      <c r="C163" s="3" t="s">
        <v>395</v>
      </c>
      <c r="D163" s="3"/>
      <c r="E163" s="12"/>
      <c r="F163" s="20"/>
      <c r="G163" s="20"/>
      <c r="H163" s="24"/>
      <c r="I163" s="44"/>
      <c r="J163" s="24"/>
      <c r="K163" s="24"/>
      <c r="L163" s="24"/>
      <c r="M163" s="61"/>
      <c r="N163" s="61"/>
      <c r="O163" s="61"/>
      <c r="P163" s="61"/>
      <c r="Q163" s="61"/>
      <c r="R163" s="61"/>
      <c r="S163" s="16"/>
      <c r="T163" s="145"/>
      <c r="U163" s="16">
        <v>2</v>
      </c>
      <c r="V163" s="16"/>
      <c r="W163" s="3">
        <v>2</v>
      </c>
      <c r="X163" s="16"/>
      <c r="Y163" s="3">
        <v>2</v>
      </c>
      <c r="Z163" s="16"/>
      <c r="AA163" s="146"/>
    </row>
    <row r="164" spans="1:27" x14ac:dyDescent="0.25">
      <c r="A164" s="3" t="s">
        <v>326</v>
      </c>
      <c r="B164" s="3" t="s">
        <v>285</v>
      </c>
      <c r="C164" s="3" t="s">
        <v>393</v>
      </c>
      <c r="D164" s="3"/>
      <c r="E164" s="12"/>
      <c r="F164" s="20"/>
      <c r="G164" s="20"/>
      <c r="H164" s="24"/>
      <c r="I164" s="44"/>
      <c r="J164" s="24"/>
      <c r="K164" s="24"/>
      <c r="L164" s="24"/>
      <c r="M164" s="61"/>
      <c r="N164" s="61"/>
      <c r="O164" s="61"/>
      <c r="P164" s="61"/>
      <c r="Q164" s="61"/>
      <c r="R164" s="61"/>
      <c r="S164" s="16"/>
      <c r="T164" s="145"/>
      <c r="U164" s="16">
        <v>2</v>
      </c>
      <c r="V164" s="16"/>
      <c r="W164" s="3">
        <v>1</v>
      </c>
      <c r="X164" s="16"/>
      <c r="Y164" s="3">
        <v>1</v>
      </c>
      <c r="Z164" s="16"/>
      <c r="AA164" s="146"/>
    </row>
    <row r="165" spans="1:27" x14ac:dyDescent="0.25">
      <c r="A165" s="3" t="s">
        <v>326</v>
      </c>
      <c r="B165" s="3" t="s">
        <v>285</v>
      </c>
      <c r="C165" s="3" t="s">
        <v>396</v>
      </c>
      <c r="D165" s="3"/>
      <c r="E165" s="12"/>
      <c r="F165" s="20"/>
      <c r="G165" s="20"/>
      <c r="H165" s="24"/>
      <c r="I165" s="44"/>
      <c r="J165" s="24"/>
      <c r="K165" s="24"/>
      <c r="L165" s="24"/>
      <c r="M165" s="61"/>
      <c r="N165" s="61"/>
      <c r="O165" s="61"/>
      <c r="P165" s="61"/>
      <c r="Q165" s="61"/>
      <c r="R165" s="61"/>
      <c r="S165" s="16">
        <v>1</v>
      </c>
      <c r="T165" s="145"/>
      <c r="U165" s="16">
        <v>1</v>
      </c>
      <c r="V165" s="16"/>
      <c r="W165" s="3">
        <v>1</v>
      </c>
      <c r="X165" s="16"/>
      <c r="Y165" s="3">
        <v>1</v>
      </c>
      <c r="Z165" s="16"/>
      <c r="AA165" s="146"/>
    </row>
    <row r="166" spans="1:27" ht="30" x14ac:dyDescent="0.25">
      <c r="A166" s="3" t="s">
        <v>288</v>
      </c>
      <c r="B166" s="3" t="s">
        <v>798</v>
      </c>
      <c r="C166" s="63" t="s">
        <v>425</v>
      </c>
      <c r="D166" s="69"/>
      <c r="E166" s="3"/>
      <c r="F166" s="20"/>
      <c r="G166" s="20"/>
      <c r="H166" s="24"/>
      <c r="I166" s="44"/>
      <c r="J166" s="24"/>
      <c r="K166" s="24"/>
      <c r="L166" s="24"/>
      <c r="M166" s="61"/>
      <c r="N166" s="61"/>
      <c r="O166" s="61"/>
      <c r="P166" s="16"/>
      <c r="Q166" s="61"/>
      <c r="R166" s="61"/>
      <c r="S166" s="16"/>
      <c r="T166" s="145">
        <v>3</v>
      </c>
      <c r="U166" s="16"/>
      <c r="V166" s="16"/>
      <c r="W166" s="3"/>
      <c r="X166" s="16"/>
      <c r="Y166" s="3"/>
      <c r="Z166" s="16"/>
      <c r="AA166" s="146"/>
    </row>
    <row r="167" spans="1:27" x14ac:dyDescent="0.25">
      <c r="A167" s="3" t="s">
        <v>403</v>
      </c>
      <c r="B167" s="3" t="s">
        <v>201</v>
      </c>
      <c r="C167" s="25" t="s">
        <v>402</v>
      </c>
      <c r="D167" s="68"/>
      <c r="E167" s="12"/>
      <c r="F167" s="20"/>
      <c r="G167" s="20"/>
      <c r="H167" s="24"/>
      <c r="I167" s="44"/>
      <c r="J167" s="24"/>
      <c r="K167" s="24"/>
      <c r="L167" s="24"/>
      <c r="M167" s="61"/>
      <c r="N167" s="61"/>
      <c r="O167" s="61"/>
      <c r="P167" s="61"/>
      <c r="Q167" s="61"/>
      <c r="R167" s="61"/>
      <c r="S167" s="16"/>
      <c r="T167" s="145"/>
      <c r="U167" s="16">
        <v>4</v>
      </c>
      <c r="V167" s="16"/>
      <c r="W167" s="3">
        <v>1</v>
      </c>
      <c r="X167" s="16"/>
      <c r="Y167" s="3">
        <v>1</v>
      </c>
      <c r="Z167" s="16">
        <v>6</v>
      </c>
      <c r="AA167" s="146"/>
    </row>
    <row r="168" spans="1:27" s="33" customFormat="1" x14ac:dyDescent="0.25">
      <c r="A168" s="3" t="s">
        <v>304</v>
      </c>
      <c r="B168" s="3" t="s">
        <v>201</v>
      </c>
      <c r="C168" s="25" t="s">
        <v>133</v>
      </c>
      <c r="D168" s="68"/>
      <c r="E168" s="12"/>
      <c r="F168" s="20"/>
      <c r="G168" s="20"/>
      <c r="H168" s="24"/>
      <c r="I168" s="44"/>
      <c r="J168" s="24"/>
      <c r="K168" s="24"/>
      <c r="L168" s="24"/>
      <c r="M168" s="61"/>
      <c r="N168" s="61"/>
      <c r="O168" s="61"/>
      <c r="P168" s="61"/>
      <c r="Q168" s="61">
        <v>15</v>
      </c>
      <c r="R168" s="61">
        <v>12</v>
      </c>
      <c r="S168" s="16">
        <v>6</v>
      </c>
      <c r="T168" s="145"/>
      <c r="U168" s="16"/>
      <c r="V168" s="16"/>
      <c r="W168" s="3"/>
      <c r="X168" s="16"/>
      <c r="Y168" s="3"/>
      <c r="Z168" s="16"/>
      <c r="AA168" s="146"/>
    </row>
    <row r="169" spans="1:27" ht="30" x14ac:dyDescent="0.25">
      <c r="A169" s="66" t="s">
        <v>729</v>
      </c>
      <c r="B169" s="3" t="s">
        <v>730</v>
      </c>
      <c r="C169" s="66" t="s">
        <v>731</v>
      </c>
      <c r="D169" s="3"/>
      <c r="E169" s="3"/>
      <c r="F169" s="3"/>
      <c r="G169" s="3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45"/>
      <c r="U169" s="16"/>
      <c r="V169" s="16">
        <v>1</v>
      </c>
      <c r="W169" s="3"/>
      <c r="X169" s="16"/>
      <c r="Y169" s="3"/>
      <c r="Z169" s="16"/>
      <c r="AA169" s="146"/>
    </row>
    <row r="170" spans="1:27" ht="30" x14ac:dyDescent="0.25">
      <c r="A170" s="66" t="s">
        <v>729</v>
      </c>
      <c r="B170" s="3" t="s">
        <v>730</v>
      </c>
      <c r="C170" s="66" t="s">
        <v>732</v>
      </c>
      <c r="D170" s="3"/>
      <c r="E170" s="3"/>
      <c r="F170" s="3"/>
      <c r="G170" s="3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45"/>
      <c r="U170" s="16"/>
      <c r="V170" s="16">
        <v>1</v>
      </c>
      <c r="W170" s="3"/>
      <c r="X170" s="16"/>
      <c r="Y170" s="3"/>
      <c r="Z170" s="16"/>
      <c r="AA170" s="146"/>
    </row>
    <row r="171" spans="1:27" ht="30" x14ac:dyDescent="0.25">
      <c r="A171" s="66" t="s">
        <v>729</v>
      </c>
      <c r="B171" s="3" t="s">
        <v>730</v>
      </c>
      <c r="C171" s="66" t="s">
        <v>733</v>
      </c>
      <c r="D171" s="3"/>
      <c r="E171" s="3"/>
      <c r="F171" s="3"/>
      <c r="G171" s="3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45"/>
      <c r="U171" s="16"/>
      <c r="V171" s="16">
        <v>1</v>
      </c>
      <c r="W171" s="3"/>
      <c r="X171" s="16"/>
      <c r="Y171" s="3"/>
      <c r="Z171" s="16"/>
      <c r="AA171" s="146"/>
    </row>
    <row r="172" spans="1:27" ht="30" x14ac:dyDescent="0.25">
      <c r="A172" s="66" t="s">
        <v>729</v>
      </c>
      <c r="B172" s="3" t="s">
        <v>730</v>
      </c>
      <c r="C172" s="66" t="s">
        <v>734</v>
      </c>
      <c r="D172" s="3"/>
      <c r="E172" s="3"/>
      <c r="F172" s="3"/>
      <c r="G172" s="3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45"/>
      <c r="U172" s="16"/>
      <c r="V172" s="16">
        <v>4</v>
      </c>
      <c r="W172" s="3"/>
      <c r="X172" s="16"/>
      <c r="Y172" s="3"/>
      <c r="Z172" s="16"/>
      <c r="AA172" s="146"/>
    </row>
    <row r="173" spans="1:27" ht="30" x14ac:dyDescent="0.25">
      <c r="A173" s="66" t="s">
        <v>729</v>
      </c>
      <c r="B173" s="3" t="s">
        <v>730</v>
      </c>
      <c r="C173" s="66" t="s">
        <v>735</v>
      </c>
      <c r="D173" s="3"/>
      <c r="E173" s="3"/>
      <c r="F173" s="3"/>
      <c r="G173" s="3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45"/>
      <c r="U173" s="16"/>
      <c r="V173" s="16">
        <v>3</v>
      </c>
      <c r="W173" s="3"/>
      <c r="X173" s="16"/>
      <c r="Y173" s="3"/>
      <c r="Z173" s="16"/>
      <c r="AA173" s="146"/>
    </row>
    <row r="174" spans="1:27" ht="30" x14ac:dyDescent="0.25">
      <c r="A174" s="66" t="s">
        <v>738</v>
      </c>
      <c r="B174" s="3" t="s">
        <v>730</v>
      </c>
      <c r="C174" s="66" t="s">
        <v>739</v>
      </c>
      <c r="D174" s="3"/>
      <c r="E174" s="3"/>
      <c r="F174" s="3"/>
      <c r="G174" s="3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45"/>
      <c r="U174" s="16"/>
      <c r="V174" s="16">
        <v>6</v>
      </c>
      <c r="W174" s="3">
        <v>1</v>
      </c>
      <c r="X174" s="16"/>
      <c r="Y174" s="3"/>
      <c r="Z174" s="16"/>
      <c r="AA174" s="146"/>
    </row>
    <row r="175" spans="1:27" ht="30" x14ac:dyDescent="0.25">
      <c r="A175" s="66" t="s">
        <v>738</v>
      </c>
      <c r="B175" s="3" t="s">
        <v>730</v>
      </c>
      <c r="C175" s="66" t="s">
        <v>740</v>
      </c>
      <c r="D175" s="3"/>
      <c r="E175" s="3"/>
      <c r="F175" s="3"/>
      <c r="G175" s="3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22"/>
      <c r="U175" s="16"/>
      <c r="V175" s="16">
        <v>2</v>
      </c>
      <c r="W175" s="3"/>
      <c r="X175" s="16"/>
      <c r="Y175" s="3">
        <v>2</v>
      </c>
      <c r="Z175" s="16"/>
      <c r="AA175" s="146"/>
    </row>
    <row r="176" spans="1:27" ht="30" x14ac:dyDescent="0.25">
      <c r="A176" s="66" t="s">
        <v>738</v>
      </c>
      <c r="B176" s="3" t="s">
        <v>730</v>
      </c>
      <c r="C176" s="66" t="s">
        <v>741</v>
      </c>
      <c r="D176" s="3"/>
      <c r="E176" s="3"/>
      <c r="F176" s="3"/>
      <c r="G176" s="3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22"/>
      <c r="U176" s="16"/>
      <c r="V176" s="16">
        <v>1</v>
      </c>
      <c r="W176" s="3"/>
      <c r="X176" s="16"/>
      <c r="Y176" s="3">
        <v>1</v>
      </c>
      <c r="Z176" s="16"/>
      <c r="AA176" s="146"/>
    </row>
    <row r="177" spans="1:27" ht="30" x14ac:dyDescent="0.25">
      <c r="A177" s="66" t="s">
        <v>738</v>
      </c>
      <c r="B177" s="3" t="s">
        <v>730</v>
      </c>
      <c r="C177" s="66" t="s">
        <v>742</v>
      </c>
      <c r="D177" s="3"/>
      <c r="E177" s="3"/>
      <c r="F177" s="3"/>
      <c r="G177" s="3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22"/>
      <c r="U177" s="16"/>
      <c r="V177" s="16">
        <v>7</v>
      </c>
      <c r="W177" s="3">
        <v>1</v>
      </c>
      <c r="X177" s="16"/>
      <c r="Y177" s="3"/>
      <c r="Z177" s="16"/>
      <c r="AA177" s="146"/>
    </row>
    <row r="178" spans="1:27" ht="30" x14ac:dyDescent="0.25">
      <c r="A178" s="66" t="s">
        <v>738</v>
      </c>
      <c r="B178" s="3" t="s">
        <v>730</v>
      </c>
      <c r="C178" s="66" t="s">
        <v>743</v>
      </c>
      <c r="D178" s="3"/>
      <c r="E178" s="3"/>
      <c r="F178" s="3"/>
      <c r="G178" s="3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22"/>
      <c r="U178" s="16"/>
      <c r="V178" s="16">
        <v>3</v>
      </c>
      <c r="W178" s="3"/>
      <c r="X178" s="16"/>
      <c r="Y178" s="3"/>
      <c r="Z178" s="16"/>
      <c r="AA178" s="146"/>
    </row>
    <row r="179" spans="1:27" ht="30" x14ac:dyDescent="0.25">
      <c r="A179" s="66" t="s">
        <v>738</v>
      </c>
      <c r="B179" s="3" t="s">
        <v>730</v>
      </c>
      <c r="C179" s="66" t="s">
        <v>744</v>
      </c>
      <c r="D179" s="3"/>
      <c r="E179" s="3"/>
      <c r="F179" s="3"/>
      <c r="G179" s="3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22"/>
      <c r="U179" s="16"/>
      <c r="V179" s="16">
        <v>1</v>
      </c>
      <c r="W179" s="3"/>
      <c r="X179" s="16"/>
      <c r="Y179" s="3"/>
      <c r="Z179" s="16"/>
      <c r="AA179" s="146"/>
    </row>
    <row r="180" spans="1:27" ht="30" x14ac:dyDescent="0.25">
      <c r="A180" s="147" t="s">
        <v>738</v>
      </c>
      <c r="B180" s="148" t="s">
        <v>730</v>
      </c>
      <c r="C180" s="10" t="s">
        <v>745</v>
      </c>
      <c r="U180" s="149"/>
      <c r="V180" s="149">
        <v>5</v>
      </c>
      <c r="W180" s="3">
        <v>1</v>
      </c>
      <c r="X180" s="16"/>
      <c r="Y180" s="3"/>
      <c r="Z180" s="16"/>
      <c r="AA180" s="146"/>
    </row>
    <row r="181" spans="1:27" ht="30" x14ac:dyDescent="0.25">
      <c r="A181" s="66" t="s">
        <v>738</v>
      </c>
      <c r="B181" s="3" t="s">
        <v>730</v>
      </c>
      <c r="C181" s="66" t="s">
        <v>746</v>
      </c>
      <c r="D181" s="3"/>
      <c r="E181" s="3"/>
      <c r="F181" s="3"/>
      <c r="G181" s="3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22"/>
      <c r="U181" s="16"/>
      <c r="V181" s="16">
        <v>1</v>
      </c>
      <c r="W181" s="3"/>
      <c r="X181" s="16"/>
      <c r="Y181" s="3"/>
      <c r="Z181" s="16"/>
      <c r="AA181" s="146"/>
    </row>
    <row r="182" spans="1:27" ht="30" x14ac:dyDescent="0.25">
      <c r="A182" s="66" t="s">
        <v>738</v>
      </c>
      <c r="B182" s="3" t="s">
        <v>730</v>
      </c>
      <c r="C182" s="66" t="s">
        <v>747</v>
      </c>
      <c r="D182" s="3"/>
      <c r="E182" s="3"/>
      <c r="F182" s="3"/>
      <c r="G182" s="3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22"/>
      <c r="U182" s="16"/>
      <c r="V182" s="16">
        <v>4</v>
      </c>
      <c r="W182" s="3">
        <v>1</v>
      </c>
      <c r="X182" s="16"/>
      <c r="Y182" s="3">
        <v>1</v>
      </c>
      <c r="Z182" s="16"/>
      <c r="AA182" s="146"/>
    </row>
    <row r="183" spans="1:27" ht="30" x14ac:dyDescent="0.25">
      <c r="A183" s="66" t="s">
        <v>738</v>
      </c>
      <c r="B183" s="3" t="s">
        <v>730</v>
      </c>
      <c r="C183" s="66" t="s">
        <v>749</v>
      </c>
      <c r="D183" s="3"/>
      <c r="E183" s="3"/>
      <c r="F183" s="3"/>
      <c r="G183" s="3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22"/>
      <c r="U183" s="16"/>
      <c r="V183" s="16">
        <v>3</v>
      </c>
      <c r="W183" s="3"/>
      <c r="X183" s="16"/>
      <c r="Y183" s="3"/>
      <c r="Z183" s="16"/>
      <c r="AA183" s="146"/>
    </row>
    <row r="184" spans="1:27" ht="45" x14ac:dyDescent="0.25">
      <c r="A184" s="66" t="s">
        <v>830</v>
      </c>
      <c r="B184" s="3"/>
      <c r="C184" s="66" t="s">
        <v>827</v>
      </c>
      <c r="D184" s="3"/>
      <c r="E184" s="3"/>
      <c r="F184" s="3"/>
      <c r="G184" s="3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22"/>
      <c r="U184" s="16"/>
      <c r="V184" s="16"/>
      <c r="W184" s="3"/>
      <c r="X184" s="16"/>
      <c r="Y184" s="3"/>
      <c r="Z184" s="16">
        <v>12</v>
      </c>
    </row>
    <row r="185" spans="1:27" ht="45" x14ac:dyDescent="0.25">
      <c r="A185" s="66" t="s">
        <v>830</v>
      </c>
      <c r="B185" s="3"/>
      <c r="C185" s="66" t="s">
        <v>828</v>
      </c>
      <c r="D185" s="3"/>
      <c r="E185" s="3"/>
      <c r="F185" s="3"/>
      <c r="G185" s="3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22"/>
      <c r="U185" s="16"/>
      <c r="V185" s="16"/>
      <c r="W185" s="3"/>
      <c r="X185" s="16"/>
      <c r="Y185" s="3"/>
      <c r="Z185" s="16">
        <v>8</v>
      </c>
    </row>
    <row r="186" spans="1:27" ht="45" x14ac:dyDescent="0.25">
      <c r="A186" s="66" t="s">
        <v>830</v>
      </c>
      <c r="B186" s="3"/>
      <c r="C186" s="66" t="s">
        <v>564</v>
      </c>
      <c r="D186" s="3"/>
      <c r="E186" s="3"/>
      <c r="F186" s="3"/>
      <c r="G186" s="3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22"/>
      <c r="U186" s="16"/>
      <c r="V186" s="16"/>
      <c r="W186" s="3"/>
      <c r="X186" s="16"/>
      <c r="Y186" s="3"/>
      <c r="Z186" s="16">
        <v>9</v>
      </c>
    </row>
    <row r="187" spans="1:27" ht="45" x14ac:dyDescent="0.25">
      <c r="A187" s="66" t="s">
        <v>830</v>
      </c>
      <c r="B187" s="3"/>
      <c r="C187" s="66" t="s">
        <v>829</v>
      </c>
      <c r="D187" s="3"/>
      <c r="E187" s="3"/>
      <c r="F187" s="3"/>
      <c r="G187" s="3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22"/>
      <c r="U187" s="16"/>
      <c r="V187" s="16"/>
      <c r="W187" s="3"/>
      <c r="X187" s="16"/>
      <c r="Y187" s="3"/>
      <c r="Z187" s="16">
        <v>7</v>
      </c>
    </row>
    <row r="188" spans="1:27" ht="45" x14ac:dyDescent="0.25">
      <c r="A188" s="66" t="s">
        <v>830</v>
      </c>
      <c r="B188" s="3"/>
      <c r="C188" s="66" t="s">
        <v>831</v>
      </c>
      <c r="D188" s="3"/>
      <c r="E188" s="3"/>
      <c r="F188" s="3"/>
      <c r="G188" s="3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22"/>
      <c r="U188" s="16"/>
      <c r="V188" s="16"/>
      <c r="W188" s="3"/>
      <c r="X188" s="16"/>
      <c r="Y188" s="3"/>
      <c r="Z188" s="16">
        <v>4</v>
      </c>
    </row>
    <row r="189" spans="1:27" ht="45.75" thickBot="1" x14ac:dyDescent="0.3">
      <c r="A189" s="66" t="s">
        <v>830</v>
      </c>
      <c r="B189" s="3"/>
      <c r="C189" s="66" t="s">
        <v>833</v>
      </c>
      <c r="D189" s="3"/>
      <c r="E189" s="3"/>
      <c r="F189" s="3"/>
      <c r="G189" s="3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22"/>
      <c r="U189" s="16"/>
      <c r="V189" s="16"/>
      <c r="W189" s="3"/>
      <c r="X189" s="16"/>
      <c r="Y189" s="3"/>
      <c r="Z189" s="16">
        <v>12</v>
      </c>
    </row>
    <row r="190" spans="1:27" ht="36" customHeight="1" thickBot="1" x14ac:dyDescent="0.3">
      <c r="A190" s="401" t="s">
        <v>26</v>
      </c>
      <c r="B190" s="363"/>
      <c r="C190" s="402"/>
      <c r="D190" s="403">
        <f t="shared" ref="D190:U190" si="0">SUM(D6:D168)</f>
        <v>0</v>
      </c>
      <c r="E190" s="404">
        <f t="shared" si="0"/>
        <v>0</v>
      </c>
      <c r="F190" s="405">
        <f t="shared" si="0"/>
        <v>0</v>
      </c>
      <c r="G190" s="406">
        <f t="shared" si="0"/>
        <v>0</v>
      </c>
      <c r="H190" s="406">
        <f t="shared" si="0"/>
        <v>0</v>
      </c>
      <c r="I190" s="406">
        <f t="shared" si="0"/>
        <v>0</v>
      </c>
      <c r="J190" s="405">
        <f t="shared" si="0"/>
        <v>5</v>
      </c>
      <c r="K190" s="405">
        <f t="shared" si="0"/>
        <v>32</v>
      </c>
      <c r="L190" s="405">
        <f t="shared" si="0"/>
        <v>30</v>
      </c>
      <c r="M190" s="405">
        <f t="shared" si="0"/>
        <v>126</v>
      </c>
      <c r="N190" s="405">
        <f t="shared" si="0"/>
        <v>75</v>
      </c>
      <c r="O190" s="405">
        <f t="shared" si="0"/>
        <v>235</v>
      </c>
      <c r="P190" s="405">
        <f t="shared" si="0"/>
        <v>316</v>
      </c>
      <c r="Q190" s="405">
        <f t="shared" si="0"/>
        <v>464</v>
      </c>
      <c r="R190" s="405">
        <f t="shared" si="0"/>
        <v>510</v>
      </c>
      <c r="S190" s="405">
        <f t="shared" si="0"/>
        <v>250</v>
      </c>
      <c r="T190" s="405">
        <f t="shared" si="0"/>
        <v>172</v>
      </c>
      <c r="U190" s="405">
        <f t="shared" si="0"/>
        <v>323</v>
      </c>
      <c r="V190" s="405">
        <f>SUM(V6:V183)</f>
        <v>114</v>
      </c>
      <c r="W190" s="405">
        <f t="shared" ref="W190:Y190" si="1">SUM(W6:W183)</f>
        <v>308</v>
      </c>
      <c r="X190" s="405">
        <f t="shared" si="1"/>
        <v>132</v>
      </c>
      <c r="Y190" s="405">
        <f t="shared" si="1"/>
        <v>325</v>
      </c>
      <c r="Z190" s="405">
        <f>SUM(Z6:Z189)</f>
        <v>89</v>
      </c>
      <c r="AA190"/>
    </row>
    <row r="192" spans="1:27" x14ac:dyDescent="0.25">
      <c r="A192" t="s">
        <v>794</v>
      </c>
    </row>
    <row r="193" spans="1:1" x14ac:dyDescent="0.25">
      <c r="A193" t="s">
        <v>793</v>
      </c>
    </row>
    <row r="194" spans="1:1" x14ac:dyDescent="0.25">
      <c r="A194" t="s">
        <v>795</v>
      </c>
    </row>
    <row r="195" spans="1:1" ht="17.25" x14ac:dyDescent="0.25">
      <c r="A195" t="s">
        <v>814</v>
      </c>
    </row>
    <row r="197" spans="1:1" x14ac:dyDescent="0.25">
      <c r="A197" t="s">
        <v>835</v>
      </c>
    </row>
  </sheetData>
  <autoFilter ref="A4:Z5" xr:uid="{00000000-0001-0000-0600-000000000000}"/>
  <mergeCells count="4">
    <mergeCell ref="C4:C5"/>
    <mergeCell ref="A4:A5"/>
    <mergeCell ref="B4:B5"/>
    <mergeCell ref="A3:Z3"/>
  </mergeCells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>&amp;LÉtude longitudinale du développement des enfants du Québec, 1ʳᵉ édition (ELDEQ 1)
-Pour consultation seulement-
E1 à E26 - nombre de questions par section par questionnaire</oddHeader>
    <oddFooter xml:space="preserve">&amp;L&amp;"+,Normal"Version du 23-02-2024
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2"/>
  <sheetViews>
    <sheetView zoomScale="80" zoomScaleNormal="80" workbookViewId="0">
      <selection activeCell="A22" sqref="A22"/>
    </sheetView>
  </sheetViews>
  <sheetFormatPr baseColWidth="10" defaultRowHeight="15" x14ac:dyDescent="0.25"/>
  <cols>
    <col min="1" max="1" width="25.5703125" customWidth="1"/>
    <col min="2" max="2" width="15.140625" customWidth="1"/>
    <col min="3" max="3" width="13.42578125" customWidth="1"/>
    <col min="4" max="18" width="9.140625" customWidth="1"/>
  </cols>
  <sheetData>
    <row r="1" spans="1:21" ht="18.75" x14ac:dyDescent="0.3">
      <c r="A1" s="409" t="s">
        <v>837</v>
      </c>
    </row>
    <row r="2" spans="1:21" ht="19.5" thickBot="1" x14ac:dyDescent="0.35">
      <c r="A2" s="409" t="s">
        <v>834</v>
      </c>
    </row>
    <row r="3" spans="1:21" ht="21.75" thickBot="1" x14ac:dyDescent="0.3">
      <c r="A3" s="443" t="s">
        <v>785</v>
      </c>
      <c r="B3" s="444"/>
      <c r="C3" s="444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6"/>
    </row>
    <row r="4" spans="1:21" ht="30.75" thickBot="1" x14ac:dyDescent="0.3">
      <c r="A4" s="5" t="s">
        <v>11</v>
      </c>
      <c r="B4" s="5" t="s">
        <v>209</v>
      </c>
      <c r="C4" s="408" t="s">
        <v>173</v>
      </c>
      <c r="D4" s="339" t="s">
        <v>139</v>
      </c>
      <c r="E4" s="340" t="s">
        <v>140</v>
      </c>
      <c r="F4" s="340" t="s">
        <v>141</v>
      </c>
      <c r="G4" s="340" t="s">
        <v>142</v>
      </c>
      <c r="H4" s="340" t="s">
        <v>441</v>
      </c>
      <c r="I4" s="340" t="s">
        <v>442</v>
      </c>
      <c r="J4" s="340" t="s">
        <v>443</v>
      </c>
      <c r="K4" s="340" t="s">
        <v>444</v>
      </c>
      <c r="L4" s="340" t="s">
        <v>445</v>
      </c>
      <c r="M4" s="340" t="s">
        <v>446</v>
      </c>
      <c r="N4" s="340" t="s">
        <v>448</v>
      </c>
      <c r="O4" s="340" t="s">
        <v>449</v>
      </c>
      <c r="P4" s="340" t="s">
        <v>143</v>
      </c>
      <c r="Q4" s="340" t="s">
        <v>144</v>
      </c>
      <c r="R4" s="340" t="s">
        <v>149</v>
      </c>
      <c r="S4" s="340" t="s">
        <v>782</v>
      </c>
      <c r="T4" s="340" t="s">
        <v>783</v>
      </c>
      <c r="U4" s="341" t="s">
        <v>791</v>
      </c>
    </row>
    <row r="5" spans="1:21" ht="30" x14ac:dyDescent="0.25">
      <c r="A5" s="167" t="s">
        <v>636</v>
      </c>
      <c r="B5" s="167" t="s">
        <v>686</v>
      </c>
      <c r="C5" s="172" t="s">
        <v>174</v>
      </c>
      <c r="D5" s="350"/>
      <c r="E5" s="82"/>
      <c r="F5" s="82"/>
      <c r="G5" s="82"/>
      <c r="H5" s="82"/>
      <c r="I5" s="128"/>
      <c r="J5" s="34">
        <v>1</v>
      </c>
      <c r="K5" s="39"/>
      <c r="L5" s="39"/>
      <c r="M5" s="39"/>
      <c r="N5" s="39"/>
      <c r="O5" s="39"/>
      <c r="P5" s="82"/>
      <c r="Q5" s="82"/>
      <c r="R5" s="82"/>
      <c r="S5" s="82"/>
      <c r="T5" s="82"/>
      <c r="U5" s="83"/>
    </row>
    <row r="6" spans="1:21" ht="60" x14ac:dyDescent="0.25">
      <c r="A6" s="168" t="s">
        <v>64</v>
      </c>
      <c r="B6" s="168" t="s">
        <v>799</v>
      </c>
      <c r="C6" s="13" t="s">
        <v>174</v>
      </c>
      <c r="D6" s="351"/>
      <c r="E6" s="90"/>
      <c r="F6" s="90"/>
      <c r="G6" s="90"/>
      <c r="H6" s="90"/>
      <c r="I6" s="91"/>
      <c r="J6" s="61">
        <v>12</v>
      </c>
      <c r="K6" s="61"/>
      <c r="L6" s="61"/>
      <c r="M6" s="61"/>
      <c r="N6" s="61"/>
      <c r="O6" s="61"/>
      <c r="P6" s="90"/>
      <c r="Q6" s="90"/>
      <c r="R6" s="90"/>
      <c r="S6" s="90"/>
      <c r="T6" s="90"/>
      <c r="U6" s="142"/>
    </row>
    <row r="7" spans="1:21" ht="30" x14ac:dyDescent="0.25">
      <c r="A7" s="168" t="s">
        <v>508</v>
      </c>
      <c r="B7" s="168" t="s">
        <v>508</v>
      </c>
      <c r="C7" s="13" t="s">
        <v>174</v>
      </c>
      <c r="D7" s="351"/>
      <c r="E7" s="90"/>
      <c r="F7" s="90"/>
      <c r="G7" s="90"/>
      <c r="H7" s="90"/>
      <c r="I7" s="91"/>
      <c r="J7" s="61"/>
      <c r="K7" s="61">
        <v>10</v>
      </c>
      <c r="L7" s="61">
        <v>9</v>
      </c>
      <c r="M7" s="61">
        <v>8</v>
      </c>
      <c r="N7" s="61">
        <v>11</v>
      </c>
      <c r="O7" s="61">
        <v>19</v>
      </c>
      <c r="P7" s="90"/>
      <c r="Q7" s="90"/>
      <c r="R7" s="90"/>
      <c r="S7" s="90"/>
      <c r="T7" s="90"/>
      <c r="U7" s="142"/>
    </row>
    <row r="8" spans="1:21" ht="30" x14ac:dyDescent="0.25">
      <c r="A8" s="168" t="s">
        <v>120</v>
      </c>
      <c r="B8" s="168" t="s">
        <v>120</v>
      </c>
      <c r="C8" s="13" t="s">
        <v>174</v>
      </c>
      <c r="D8" s="351"/>
      <c r="E8" s="90"/>
      <c r="F8" s="90"/>
      <c r="G8" s="90"/>
      <c r="H8" s="90"/>
      <c r="I8" s="91"/>
      <c r="K8" s="61">
        <v>65</v>
      </c>
      <c r="L8" s="61">
        <v>60</v>
      </c>
      <c r="M8" s="61">
        <v>60</v>
      </c>
      <c r="N8" s="61">
        <v>59</v>
      </c>
      <c r="O8" s="61">
        <v>62</v>
      </c>
      <c r="P8" s="90"/>
      <c r="Q8" s="90"/>
      <c r="R8" s="90"/>
      <c r="S8" s="90"/>
      <c r="T8" s="90"/>
      <c r="U8" s="142"/>
    </row>
    <row r="9" spans="1:21" ht="90" x14ac:dyDescent="0.25">
      <c r="A9" s="168" t="s">
        <v>74</v>
      </c>
      <c r="B9" s="168" t="s">
        <v>800</v>
      </c>
      <c r="C9" s="13" t="s">
        <v>174</v>
      </c>
      <c r="D9" s="351"/>
      <c r="E9" s="90"/>
      <c r="F9" s="90"/>
      <c r="G9" s="90"/>
      <c r="H9" s="90"/>
      <c r="I9" s="91"/>
      <c r="J9" s="61">
        <v>41</v>
      </c>
      <c r="K9" s="61">
        <v>7</v>
      </c>
      <c r="L9" s="61"/>
      <c r="M9" s="61"/>
      <c r="N9" s="61"/>
      <c r="O9" s="61"/>
      <c r="P9" s="90"/>
      <c r="Q9" s="90"/>
      <c r="R9" s="90"/>
      <c r="S9" s="90"/>
      <c r="T9" s="90"/>
      <c r="U9" s="142"/>
    </row>
    <row r="10" spans="1:21" ht="30" x14ac:dyDescent="0.25">
      <c r="A10" s="168" t="s">
        <v>509</v>
      </c>
      <c r="B10" s="168" t="s">
        <v>509</v>
      </c>
      <c r="C10" s="13" t="s">
        <v>174</v>
      </c>
      <c r="D10" s="351"/>
      <c r="E10" s="90"/>
      <c r="F10" s="90"/>
      <c r="G10" s="90"/>
      <c r="H10" s="90"/>
      <c r="I10" s="91"/>
      <c r="J10" s="61">
        <v>90</v>
      </c>
      <c r="K10" s="61"/>
      <c r="L10" s="61"/>
      <c r="M10" s="61"/>
      <c r="N10" s="61"/>
      <c r="O10" s="61"/>
      <c r="P10" s="90"/>
      <c r="Q10" s="90"/>
      <c r="R10" s="90"/>
      <c r="S10" s="90"/>
      <c r="T10" s="90"/>
      <c r="U10" s="142"/>
    </row>
    <row r="11" spans="1:21" ht="45" x14ac:dyDescent="0.25">
      <c r="A11" s="168" t="s">
        <v>706</v>
      </c>
      <c r="B11" s="168" t="s">
        <v>706</v>
      </c>
      <c r="C11" s="13" t="s">
        <v>174</v>
      </c>
      <c r="D11" s="351"/>
      <c r="E11" s="90"/>
      <c r="F11" s="90"/>
      <c r="G11" s="90"/>
      <c r="H11" s="90"/>
      <c r="I11" s="91"/>
      <c r="J11" s="61"/>
      <c r="K11" s="61">
        <v>13</v>
      </c>
      <c r="L11" s="61">
        <v>13</v>
      </c>
      <c r="M11" s="61">
        <v>13</v>
      </c>
      <c r="N11" s="61">
        <v>13</v>
      </c>
      <c r="O11" s="61"/>
      <c r="P11" s="90"/>
      <c r="Q11" s="90"/>
      <c r="R11" s="90"/>
      <c r="S11" s="90"/>
      <c r="T11" s="90"/>
      <c r="U11" s="142"/>
    </row>
    <row r="12" spans="1:21" ht="25.15" customHeight="1" x14ac:dyDescent="0.25">
      <c r="A12" s="168" t="s">
        <v>75</v>
      </c>
      <c r="B12" s="168" t="s">
        <v>75</v>
      </c>
      <c r="C12" s="13" t="s">
        <v>174</v>
      </c>
      <c r="D12" s="351"/>
      <c r="E12" s="90"/>
      <c r="F12" s="90"/>
      <c r="G12" s="90"/>
      <c r="H12" s="90"/>
      <c r="I12" s="91"/>
      <c r="J12" s="61"/>
      <c r="K12" s="61">
        <v>9</v>
      </c>
      <c r="L12" s="61">
        <v>9</v>
      </c>
      <c r="M12" s="61">
        <v>9</v>
      </c>
      <c r="N12" s="61">
        <v>9</v>
      </c>
      <c r="O12" s="61"/>
      <c r="P12" s="90"/>
      <c r="Q12" s="90"/>
      <c r="R12" s="90"/>
      <c r="S12" s="90"/>
      <c r="T12" s="90"/>
      <c r="U12" s="142"/>
    </row>
    <row r="13" spans="1:21" ht="18" customHeight="1" x14ac:dyDescent="0.25">
      <c r="A13" s="168" t="s">
        <v>38</v>
      </c>
      <c r="B13" s="168" t="s">
        <v>38</v>
      </c>
      <c r="C13" s="13" t="s">
        <v>310</v>
      </c>
      <c r="D13" s="351"/>
      <c r="E13" s="90"/>
      <c r="F13" s="90"/>
      <c r="G13" s="90"/>
      <c r="H13" s="90"/>
      <c r="I13" s="91"/>
      <c r="J13" s="61"/>
      <c r="K13" s="61"/>
      <c r="L13" s="61"/>
      <c r="M13" s="61"/>
      <c r="N13" s="61">
        <v>10</v>
      </c>
      <c r="O13" s="61">
        <v>10</v>
      </c>
      <c r="P13" s="90"/>
      <c r="Q13" s="90"/>
      <c r="R13" s="90"/>
      <c r="S13" s="90"/>
      <c r="T13" s="90"/>
      <c r="U13" s="142"/>
    </row>
    <row r="14" spans="1:21" ht="45" x14ac:dyDescent="0.25">
      <c r="A14" s="168" t="s">
        <v>510</v>
      </c>
      <c r="B14" s="168" t="s">
        <v>803</v>
      </c>
      <c r="C14" s="13" t="s">
        <v>310</v>
      </c>
      <c r="D14" s="351"/>
      <c r="E14" s="90"/>
      <c r="F14" s="90"/>
      <c r="G14" s="90"/>
      <c r="H14" s="90"/>
      <c r="I14" s="91"/>
      <c r="J14" s="61">
        <v>19</v>
      </c>
      <c r="K14" s="61">
        <v>8</v>
      </c>
      <c r="L14" s="61">
        <v>8</v>
      </c>
      <c r="M14" s="61">
        <v>8</v>
      </c>
      <c r="N14" s="61">
        <v>8</v>
      </c>
      <c r="O14" s="61">
        <v>8</v>
      </c>
      <c r="P14" s="90"/>
      <c r="Q14" s="90"/>
      <c r="R14" s="90"/>
      <c r="S14" s="90"/>
      <c r="T14" s="90"/>
      <c r="U14" s="142"/>
    </row>
    <row r="15" spans="1:21" ht="45" x14ac:dyDescent="0.25">
      <c r="A15" s="168" t="s">
        <v>511</v>
      </c>
      <c r="B15" s="168" t="s">
        <v>801</v>
      </c>
      <c r="C15" s="13" t="s">
        <v>174</v>
      </c>
      <c r="D15" s="351"/>
      <c r="E15" s="90"/>
      <c r="F15" s="90"/>
      <c r="G15" s="90"/>
      <c r="H15" s="90"/>
      <c r="I15" s="91"/>
      <c r="J15" s="61">
        <v>33</v>
      </c>
      <c r="K15" s="61">
        <v>27</v>
      </c>
      <c r="L15" s="61">
        <v>28</v>
      </c>
      <c r="M15" s="61">
        <v>28</v>
      </c>
      <c r="N15" s="61">
        <v>30</v>
      </c>
      <c r="O15" s="61"/>
      <c r="P15" s="90"/>
      <c r="Q15" s="90"/>
      <c r="R15" s="90"/>
      <c r="S15" s="90"/>
      <c r="T15" s="90"/>
      <c r="U15" s="142"/>
    </row>
    <row r="16" spans="1:21" ht="45" x14ac:dyDescent="0.25">
      <c r="A16" s="168" t="s">
        <v>512</v>
      </c>
      <c r="B16" s="168" t="s">
        <v>804</v>
      </c>
      <c r="C16" s="13" t="s">
        <v>174</v>
      </c>
      <c r="D16" s="351"/>
      <c r="E16" s="90"/>
      <c r="F16" s="90"/>
      <c r="G16" s="90"/>
      <c r="H16" s="90"/>
      <c r="I16" s="91"/>
      <c r="J16" s="61">
        <v>4</v>
      </c>
      <c r="K16" s="61"/>
      <c r="L16" s="61"/>
      <c r="M16" s="61"/>
      <c r="N16" s="61"/>
      <c r="O16" s="61"/>
      <c r="P16" s="90"/>
      <c r="Q16" s="90"/>
      <c r="R16" s="90"/>
      <c r="S16" s="90"/>
      <c r="T16" s="90"/>
      <c r="U16" s="142"/>
    </row>
    <row r="17" spans="1:21" ht="45" x14ac:dyDescent="0.25">
      <c r="A17" s="168" t="s">
        <v>512</v>
      </c>
      <c r="B17" s="168" t="s">
        <v>802</v>
      </c>
      <c r="C17" s="13" t="s">
        <v>310</v>
      </c>
      <c r="D17" s="351"/>
      <c r="E17" s="90"/>
      <c r="F17" s="90"/>
      <c r="G17" s="90"/>
      <c r="H17" s="90"/>
      <c r="I17" s="91"/>
      <c r="J17" s="61">
        <v>6</v>
      </c>
      <c r="K17" s="61">
        <v>8</v>
      </c>
      <c r="L17" s="61">
        <v>8</v>
      </c>
      <c r="M17" s="61">
        <v>8</v>
      </c>
      <c r="N17" s="61">
        <v>8</v>
      </c>
      <c r="O17" s="61"/>
      <c r="P17" s="90"/>
      <c r="Q17" s="90"/>
      <c r="R17" s="90"/>
      <c r="S17" s="90"/>
      <c r="T17" s="90"/>
      <c r="U17" s="142"/>
    </row>
    <row r="18" spans="1:21" ht="30" x14ac:dyDescent="0.25">
      <c r="A18" s="194" t="s">
        <v>514</v>
      </c>
      <c r="B18" s="194" t="s">
        <v>514</v>
      </c>
      <c r="C18" s="13" t="s">
        <v>174</v>
      </c>
      <c r="D18" s="352"/>
      <c r="E18" s="92"/>
      <c r="F18" s="92"/>
      <c r="G18" s="92"/>
      <c r="H18" s="92"/>
      <c r="I18" s="92"/>
      <c r="J18" s="25"/>
      <c r="K18" s="61">
        <v>7</v>
      </c>
      <c r="L18" s="61">
        <v>7</v>
      </c>
      <c r="M18" s="61">
        <v>7</v>
      </c>
      <c r="N18" s="89"/>
      <c r="O18" s="89"/>
      <c r="P18" s="90"/>
      <c r="Q18" s="90"/>
      <c r="R18" s="90"/>
      <c r="S18" s="90"/>
      <c r="T18" s="90"/>
      <c r="U18" s="142"/>
    </row>
    <row r="19" spans="1:21" ht="30" x14ac:dyDescent="0.25">
      <c r="A19" s="168" t="s">
        <v>513</v>
      </c>
      <c r="B19" s="168" t="s">
        <v>513</v>
      </c>
      <c r="C19" s="13" t="s">
        <v>174</v>
      </c>
      <c r="D19" s="351"/>
      <c r="E19" s="90"/>
      <c r="F19" s="90"/>
      <c r="G19" s="90"/>
      <c r="H19" s="90"/>
      <c r="I19" s="91"/>
      <c r="J19" s="61"/>
      <c r="K19" s="61">
        <v>1</v>
      </c>
      <c r="L19" s="61">
        <v>1</v>
      </c>
      <c r="M19" s="61">
        <v>1</v>
      </c>
      <c r="N19" s="61"/>
      <c r="O19" s="61"/>
      <c r="P19" s="90"/>
      <c r="Q19" s="90"/>
      <c r="R19" s="90"/>
      <c r="S19" s="90"/>
      <c r="T19" s="90"/>
      <c r="U19" s="142"/>
    </row>
    <row r="20" spans="1:21" ht="29.25" customHeight="1" x14ac:dyDescent="0.25">
      <c r="A20" s="168" t="s">
        <v>76</v>
      </c>
      <c r="B20" s="168" t="s">
        <v>76</v>
      </c>
      <c r="C20" s="13" t="s">
        <v>310</v>
      </c>
      <c r="D20" s="351"/>
      <c r="E20" s="90"/>
      <c r="F20" s="90"/>
      <c r="G20" s="90"/>
      <c r="H20" s="90"/>
      <c r="I20" s="91"/>
      <c r="J20" s="61">
        <v>8</v>
      </c>
      <c r="K20" s="61">
        <v>7</v>
      </c>
      <c r="L20" s="61">
        <v>7</v>
      </c>
      <c r="M20" s="61">
        <v>7</v>
      </c>
      <c r="N20" s="61">
        <v>7</v>
      </c>
      <c r="O20" s="61">
        <v>9</v>
      </c>
      <c r="P20" s="90"/>
      <c r="Q20" s="90"/>
      <c r="R20" s="90"/>
      <c r="S20" s="90"/>
      <c r="T20" s="90"/>
      <c r="U20" s="142"/>
    </row>
    <row r="21" spans="1:21" ht="19.899999999999999" customHeight="1" x14ac:dyDescent="0.25">
      <c r="A21" s="168" t="s">
        <v>77</v>
      </c>
      <c r="B21" s="168" t="s">
        <v>77</v>
      </c>
      <c r="C21" s="13" t="s">
        <v>703</v>
      </c>
      <c r="D21" s="351"/>
      <c r="E21" s="90"/>
      <c r="F21" s="90"/>
      <c r="G21" s="90"/>
      <c r="H21" s="90"/>
      <c r="I21" s="91"/>
      <c r="J21" s="61"/>
      <c r="K21" s="61">
        <v>7</v>
      </c>
      <c r="L21" s="61">
        <v>7</v>
      </c>
      <c r="M21" s="61"/>
      <c r="N21" s="61"/>
      <c r="O21" s="61">
        <v>15</v>
      </c>
      <c r="P21" s="90"/>
      <c r="Q21" s="90"/>
      <c r="R21" s="90"/>
      <c r="S21" s="90"/>
      <c r="T21" s="90"/>
      <c r="U21" s="142"/>
    </row>
    <row r="22" spans="1:21" ht="25.9" customHeight="1" x14ac:dyDescent="0.25">
      <c r="A22" s="168" t="s">
        <v>78</v>
      </c>
      <c r="B22" s="168" t="s">
        <v>78</v>
      </c>
      <c r="C22" s="13" t="s">
        <v>311</v>
      </c>
      <c r="D22" s="351"/>
      <c r="E22" s="90"/>
      <c r="F22" s="90"/>
      <c r="G22" s="90"/>
      <c r="H22" s="90"/>
      <c r="I22" s="91"/>
      <c r="J22" s="61"/>
      <c r="K22" s="61"/>
      <c r="L22" s="61"/>
      <c r="M22" s="61">
        <v>5</v>
      </c>
      <c r="N22" s="61">
        <v>5</v>
      </c>
      <c r="O22" s="61">
        <v>5</v>
      </c>
      <c r="P22" s="90"/>
      <c r="Q22" s="90"/>
      <c r="R22" s="90"/>
      <c r="S22" s="90"/>
      <c r="T22" s="90"/>
      <c r="U22" s="142"/>
    </row>
    <row r="23" spans="1:21" ht="31.15" customHeight="1" x14ac:dyDescent="0.25">
      <c r="A23" s="168" t="s">
        <v>151</v>
      </c>
      <c r="B23" s="168" t="s">
        <v>151</v>
      </c>
      <c r="C23" s="13" t="s">
        <v>311</v>
      </c>
      <c r="D23" s="351"/>
      <c r="E23" s="90"/>
      <c r="F23" s="90"/>
      <c r="G23" s="90"/>
      <c r="H23" s="90"/>
      <c r="I23" s="91"/>
      <c r="J23" s="61"/>
      <c r="K23" s="61"/>
      <c r="L23" s="61"/>
      <c r="M23" s="61"/>
      <c r="N23" s="61">
        <v>7</v>
      </c>
      <c r="O23" s="61"/>
      <c r="P23" s="90"/>
      <c r="Q23" s="90"/>
      <c r="R23" s="90"/>
      <c r="S23" s="90"/>
      <c r="T23" s="90"/>
      <c r="U23" s="142"/>
    </row>
    <row r="24" spans="1:21" ht="19.899999999999999" customHeight="1" x14ac:dyDescent="0.25">
      <c r="A24" s="168" t="s">
        <v>152</v>
      </c>
      <c r="B24" s="168" t="s">
        <v>152</v>
      </c>
      <c r="C24" s="13" t="s">
        <v>174</v>
      </c>
      <c r="D24" s="351"/>
      <c r="E24" s="90"/>
      <c r="F24" s="90"/>
      <c r="G24" s="90"/>
      <c r="H24" s="90"/>
      <c r="I24" s="91"/>
      <c r="J24" s="61"/>
      <c r="K24" s="61"/>
      <c r="L24" s="61"/>
      <c r="M24" s="61"/>
      <c r="N24" s="61"/>
      <c r="O24" s="61">
        <v>6</v>
      </c>
      <c r="P24" s="90"/>
      <c r="Q24" s="90"/>
      <c r="R24" s="90"/>
      <c r="S24" s="90"/>
      <c r="T24" s="90"/>
      <c r="U24" s="142"/>
    </row>
    <row r="25" spans="1:21" ht="30" x14ac:dyDescent="0.25">
      <c r="A25" s="168" t="s">
        <v>705</v>
      </c>
      <c r="B25" s="168" t="s">
        <v>705</v>
      </c>
      <c r="C25" s="13" t="s">
        <v>703</v>
      </c>
      <c r="D25" s="351"/>
      <c r="E25" s="90"/>
      <c r="F25" s="90"/>
      <c r="G25" s="90"/>
      <c r="H25" s="90"/>
      <c r="I25" s="91"/>
      <c r="J25" s="61"/>
      <c r="K25" s="61"/>
      <c r="L25" s="61"/>
      <c r="M25" s="61"/>
      <c r="N25" s="61"/>
      <c r="O25" s="61">
        <v>11</v>
      </c>
      <c r="P25" s="90"/>
      <c r="Q25" s="90"/>
      <c r="R25" s="90"/>
      <c r="S25" s="90"/>
      <c r="T25" s="90"/>
      <c r="U25" s="142"/>
    </row>
    <row r="26" spans="1:21" ht="30" x14ac:dyDescent="0.25">
      <c r="A26" s="168" t="s">
        <v>704</v>
      </c>
      <c r="B26" s="168" t="s">
        <v>704</v>
      </c>
      <c r="C26" s="13" t="s">
        <v>703</v>
      </c>
      <c r="D26" s="351"/>
      <c r="E26" s="90"/>
      <c r="F26" s="90"/>
      <c r="G26" s="90"/>
      <c r="H26" s="90"/>
      <c r="I26" s="91"/>
      <c r="J26" s="61"/>
      <c r="K26" s="61"/>
      <c r="L26" s="61"/>
      <c r="M26" s="61"/>
      <c r="N26" s="61"/>
      <c r="O26" s="61">
        <v>12</v>
      </c>
      <c r="P26" s="90"/>
      <c r="Q26" s="90"/>
      <c r="R26" s="90"/>
      <c r="S26" s="90"/>
      <c r="T26" s="90"/>
      <c r="U26" s="142"/>
    </row>
    <row r="27" spans="1:21" ht="68.45" customHeight="1" x14ac:dyDescent="0.25">
      <c r="A27" s="168" t="s">
        <v>322</v>
      </c>
      <c r="B27" s="168" t="s">
        <v>322</v>
      </c>
      <c r="C27" s="13" t="s">
        <v>323</v>
      </c>
      <c r="D27" s="351"/>
      <c r="E27" s="90"/>
      <c r="F27" s="90"/>
      <c r="G27" s="90"/>
      <c r="H27" s="90"/>
      <c r="I27" s="91"/>
      <c r="J27" s="61"/>
      <c r="K27" s="61"/>
      <c r="L27" s="61"/>
      <c r="M27" s="61"/>
      <c r="N27" s="61"/>
      <c r="O27" s="61">
        <v>9</v>
      </c>
      <c r="P27" s="90"/>
      <c r="Q27" s="90"/>
      <c r="R27" s="90"/>
      <c r="S27" s="90"/>
      <c r="T27" s="90"/>
      <c r="U27" s="142"/>
    </row>
    <row r="28" spans="1:21" ht="30.75" thickBot="1" x14ac:dyDescent="0.3">
      <c r="A28" s="169" t="s">
        <v>153</v>
      </c>
      <c r="B28" s="169" t="s">
        <v>153</v>
      </c>
      <c r="C28" s="144" t="s">
        <v>174</v>
      </c>
      <c r="D28" s="353"/>
      <c r="E28" s="84"/>
      <c r="F28" s="84"/>
      <c r="G28" s="84"/>
      <c r="H28" s="84"/>
      <c r="I28" s="131"/>
      <c r="J28" s="35"/>
      <c r="K28" s="35"/>
      <c r="L28" s="35"/>
      <c r="M28" s="35">
        <v>1</v>
      </c>
      <c r="N28" s="35">
        <v>1</v>
      </c>
      <c r="O28" s="35"/>
      <c r="P28" s="84"/>
      <c r="Q28" s="84"/>
      <c r="R28" s="84"/>
      <c r="S28" s="84"/>
      <c r="T28" s="84"/>
      <c r="U28" s="85"/>
    </row>
    <row r="29" spans="1:21" s="1" customFormat="1" ht="21" customHeight="1" thickBot="1" x14ac:dyDescent="0.3">
      <c r="A29" s="200" t="s">
        <v>26</v>
      </c>
      <c r="B29" s="200"/>
      <c r="C29" s="93"/>
      <c r="D29" s="356"/>
      <c r="E29" s="357"/>
      <c r="F29" s="356"/>
      <c r="G29" s="357"/>
      <c r="H29" s="356"/>
      <c r="I29" s="356"/>
      <c r="J29" s="357">
        <f>SUM(J5:J28)</f>
        <v>214</v>
      </c>
      <c r="K29" s="356">
        <f t="shared" ref="K29:O29" si="0">SUM(K5:K28)</f>
        <v>169</v>
      </c>
      <c r="L29" s="357">
        <f t="shared" si="0"/>
        <v>157</v>
      </c>
      <c r="M29" s="356">
        <f t="shared" si="0"/>
        <v>155</v>
      </c>
      <c r="N29" s="357">
        <f t="shared" si="0"/>
        <v>168</v>
      </c>
      <c r="O29" s="356">
        <f t="shared" si="0"/>
        <v>166</v>
      </c>
      <c r="P29" s="357"/>
      <c r="Q29" s="356"/>
      <c r="R29" s="357"/>
      <c r="S29" s="356"/>
      <c r="T29" s="357"/>
      <c r="U29" s="356"/>
    </row>
    <row r="32" spans="1:21" x14ac:dyDescent="0.25">
      <c r="A32" t="s">
        <v>835</v>
      </c>
    </row>
  </sheetData>
  <mergeCells count="1">
    <mergeCell ref="A3:U3"/>
  </mergeCells>
  <pageMargins left="0.70866141732283472" right="0.70866141732283472" top="1.3385826771653544" bottom="0.74803149606299213" header="0.31496062992125984" footer="0.31496062992125984"/>
  <pageSetup orientation="portrait" r:id="rId1"/>
  <headerFooter>
    <oddHeader>&amp;L&amp;"+,Normal"Étude longitudinale du développement des enfants du Québec, 1ʳᵉ édition (ELDEQ 1)
-Pour consultation seulement-
E1 à E26 - nombre de questions par section par questionnaire</oddHeader>
    <oddFooter xml:space="preserve">&amp;L&amp;"+,Normal"Version du 23-02-2024&amp;"-,Normal"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5"/>
  <sheetViews>
    <sheetView zoomScale="80" zoomScaleNormal="80" workbookViewId="0"/>
  </sheetViews>
  <sheetFormatPr baseColWidth="10" defaultColWidth="29" defaultRowHeight="15" x14ac:dyDescent="0.25"/>
  <cols>
    <col min="1" max="1" width="27.5703125" customWidth="1"/>
    <col min="2" max="13" width="12.42578125" customWidth="1"/>
    <col min="14" max="14" width="15.42578125" customWidth="1"/>
    <col min="15" max="15" width="12.28515625" customWidth="1"/>
    <col min="16" max="17" width="11.85546875" customWidth="1"/>
    <col min="18" max="18" width="13.7109375" customWidth="1"/>
    <col min="19" max="19" width="14.7109375" customWidth="1"/>
    <col min="20" max="20" width="15.5703125" customWidth="1"/>
  </cols>
  <sheetData>
    <row r="1" spans="1:20" s="409" customFormat="1" ht="18.75" x14ac:dyDescent="0.3">
      <c r="A1" s="409" t="s">
        <v>837</v>
      </c>
    </row>
    <row r="2" spans="1:20" ht="19.5" thickBot="1" x14ac:dyDescent="0.35">
      <c r="A2" s="409" t="s">
        <v>834</v>
      </c>
    </row>
    <row r="3" spans="1:20" ht="21.75" thickBot="1" x14ac:dyDescent="0.3">
      <c r="A3" s="443" t="s">
        <v>784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6"/>
    </row>
    <row r="4" spans="1:20" ht="45.75" thickBot="1" x14ac:dyDescent="0.3">
      <c r="A4" s="290" t="s">
        <v>79</v>
      </c>
      <c r="B4" s="339" t="s">
        <v>139</v>
      </c>
      <c r="C4" s="340" t="s">
        <v>140</v>
      </c>
      <c r="D4" s="340" t="s">
        <v>141</v>
      </c>
      <c r="E4" s="340" t="s">
        <v>142</v>
      </c>
      <c r="F4" s="340" t="s">
        <v>441</v>
      </c>
      <c r="G4" s="340" t="s">
        <v>442</v>
      </c>
      <c r="H4" s="340" t="s">
        <v>443</v>
      </c>
      <c r="I4" s="340" t="s">
        <v>444</v>
      </c>
      <c r="J4" s="340" t="s">
        <v>445</v>
      </c>
      <c r="K4" s="340" t="s">
        <v>446</v>
      </c>
      <c r="L4" s="340" t="s">
        <v>447</v>
      </c>
      <c r="M4" s="340" t="s">
        <v>448</v>
      </c>
      <c r="N4" s="340" t="s">
        <v>449</v>
      </c>
      <c r="O4" s="340" t="s">
        <v>143</v>
      </c>
      <c r="P4" s="340" t="s">
        <v>144</v>
      </c>
      <c r="Q4" s="340" t="s">
        <v>149</v>
      </c>
      <c r="R4" s="340" t="s">
        <v>782</v>
      </c>
      <c r="S4" s="340" t="s">
        <v>783</v>
      </c>
      <c r="T4" s="341" t="s">
        <v>791</v>
      </c>
    </row>
    <row r="5" spans="1:20" ht="45.75" customHeight="1" x14ac:dyDescent="0.25">
      <c r="A5" s="241" t="s">
        <v>80</v>
      </c>
      <c r="B5" s="336" t="s">
        <v>81</v>
      </c>
      <c r="C5" s="337" t="s">
        <v>66</v>
      </c>
      <c r="D5" s="337" t="s">
        <v>66</v>
      </c>
      <c r="E5" s="337" t="s">
        <v>82</v>
      </c>
      <c r="F5" s="337"/>
      <c r="G5" s="337"/>
      <c r="H5" s="337"/>
      <c r="I5" s="337"/>
      <c r="J5" s="337"/>
      <c r="K5" s="337"/>
      <c r="L5" s="337"/>
      <c r="M5" s="338"/>
      <c r="N5" s="164"/>
      <c r="O5" s="164"/>
      <c r="P5" s="164"/>
      <c r="Q5" s="164"/>
      <c r="R5" s="164"/>
      <c r="S5" s="164"/>
      <c r="T5" s="139"/>
    </row>
    <row r="6" spans="1:20" ht="27.75" x14ac:dyDescent="0.25">
      <c r="A6" s="17" t="s">
        <v>83</v>
      </c>
      <c r="B6" s="118"/>
      <c r="C6" s="25"/>
      <c r="D6" s="25"/>
      <c r="E6" s="62" t="s">
        <v>515</v>
      </c>
      <c r="F6" s="25"/>
      <c r="G6" s="62" t="s">
        <v>516</v>
      </c>
      <c r="H6" s="25"/>
      <c r="I6" s="25"/>
      <c r="J6" s="25"/>
      <c r="K6" s="25"/>
      <c r="L6" s="62"/>
      <c r="M6" s="178"/>
      <c r="N6" s="162"/>
      <c r="O6" s="162"/>
      <c r="P6" s="162"/>
      <c r="Q6" s="162"/>
      <c r="R6" s="162"/>
      <c r="S6" s="162"/>
      <c r="T6" s="140"/>
    </row>
    <row r="7" spans="1:20" ht="45.75" customHeight="1" x14ac:dyDescent="0.25">
      <c r="A7" s="17" t="s">
        <v>84</v>
      </c>
      <c r="B7" s="182"/>
      <c r="C7" s="62"/>
      <c r="D7" s="62"/>
      <c r="E7" s="62"/>
      <c r="F7" s="62"/>
      <c r="G7" s="62"/>
      <c r="H7" s="62" t="s">
        <v>517</v>
      </c>
      <c r="I7" s="62"/>
      <c r="J7" s="62"/>
      <c r="K7" s="62"/>
      <c r="L7" s="62"/>
      <c r="M7" s="236"/>
      <c r="N7" s="162"/>
      <c r="O7" s="162"/>
      <c r="P7" s="162"/>
      <c r="Q7" s="162"/>
      <c r="R7" s="162"/>
      <c r="S7" s="162"/>
      <c r="T7" s="140"/>
    </row>
    <row r="8" spans="1:20" x14ac:dyDescent="0.25">
      <c r="A8" s="17" t="s">
        <v>85</v>
      </c>
      <c r="B8" s="182"/>
      <c r="C8" s="62"/>
      <c r="D8" s="62"/>
      <c r="E8" s="62" t="s">
        <v>518</v>
      </c>
      <c r="F8" s="62"/>
      <c r="G8" s="62" t="s">
        <v>518</v>
      </c>
      <c r="H8" s="62" t="s">
        <v>519</v>
      </c>
      <c r="I8" s="62"/>
      <c r="J8" s="62"/>
      <c r="K8" s="62" t="s">
        <v>519</v>
      </c>
      <c r="L8" s="62"/>
      <c r="M8" s="236"/>
      <c r="N8" s="162"/>
      <c r="O8" s="162"/>
      <c r="P8" s="162"/>
      <c r="Q8" s="162"/>
      <c r="R8" s="162"/>
      <c r="S8" s="162"/>
      <c r="T8" s="140"/>
    </row>
    <row r="9" spans="1:20" ht="30" x14ac:dyDescent="0.25">
      <c r="A9" s="17" t="s">
        <v>86</v>
      </c>
      <c r="B9" s="118"/>
      <c r="C9" s="25"/>
      <c r="D9" s="25"/>
      <c r="E9" s="62" t="s">
        <v>520</v>
      </c>
      <c r="F9" s="62" t="s">
        <v>520</v>
      </c>
      <c r="G9" s="62" t="s">
        <v>520</v>
      </c>
      <c r="H9" s="62" t="s">
        <v>521</v>
      </c>
      <c r="I9" s="25"/>
      <c r="J9" s="25"/>
      <c r="K9" s="25"/>
      <c r="L9" s="62"/>
      <c r="M9" s="178"/>
      <c r="N9" s="162"/>
      <c r="O9" s="162"/>
      <c r="P9" s="162"/>
      <c r="Q9" s="162"/>
      <c r="R9" s="162"/>
      <c r="S9" s="162"/>
      <c r="T9" s="140"/>
    </row>
    <row r="10" spans="1:20" x14ac:dyDescent="0.25">
      <c r="A10" s="17" t="s">
        <v>87</v>
      </c>
      <c r="B10" s="182"/>
      <c r="C10" s="62"/>
      <c r="D10" s="62"/>
      <c r="E10" s="62"/>
      <c r="F10" s="62" t="s">
        <v>522</v>
      </c>
      <c r="G10" s="62" t="s">
        <v>522</v>
      </c>
      <c r="H10" s="62" t="s">
        <v>523</v>
      </c>
      <c r="I10" s="62" t="s">
        <v>524</v>
      </c>
      <c r="J10" s="62"/>
      <c r="K10" s="62"/>
      <c r="L10" s="62"/>
      <c r="M10" s="236"/>
      <c r="N10" s="162"/>
      <c r="O10" s="162"/>
      <c r="P10" s="162"/>
      <c r="Q10" s="162"/>
      <c r="R10" s="162"/>
      <c r="S10" s="162"/>
      <c r="T10" s="140"/>
    </row>
    <row r="11" spans="1:20" x14ac:dyDescent="0.25">
      <c r="A11" s="17" t="s">
        <v>88</v>
      </c>
      <c r="B11" s="182"/>
      <c r="C11" s="62"/>
      <c r="D11" s="62"/>
      <c r="E11" s="62"/>
      <c r="F11" s="62" t="s">
        <v>525</v>
      </c>
      <c r="G11" s="62"/>
      <c r="H11" s="62"/>
      <c r="I11" s="62"/>
      <c r="J11" s="62"/>
      <c r="K11" s="62"/>
      <c r="L11" s="62"/>
      <c r="M11" s="236"/>
      <c r="N11" s="162"/>
      <c r="O11" s="162"/>
      <c r="P11" s="162"/>
      <c r="Q11" s="162"/>
      <c r="R11" s="162"/>
      <c r="S11" s="162"/>
      <c r="T11" s="140"/>
    </row>
    <row r="12" spans="1:20" ht="30" x14ac:dyDescent="0.25">
      <c r="A12" s="17" t="s">
        <v>89</v>
      </c>
      <c r="B12" s="118"/>
      <c r="C12" s="25"/>
      <c r="D12" s="25"/>
      <c r="E12" s="25"/>
      <c r="F12" s="25"/>
      <c r="G12" s="62" t="s">
        <v>526</v>
      </c>
      <c r="H12" s="62" t="s">
        <v>527</v>
      </c>
      <c r="I12" s="25"/>
      <c r="J12" s="25"/>
      <c r="K12" s="25"/>
      <c r="L12" s="62"/>
      <c r="M12" s="178"/>
      <c r="N12" s="162"/>
      <c r="O12" s="162"/>
      <c r="P12" s="162"/>
      <c r="Q12" s="162"/>
      <c r="R12" s="162"/>
      <c r="S12" s="162"/>
      <c r="T12" s="140"/>
    </row>
    <row r="13" spans="1:20" ht="30" x14ac:dyDescent="0.25">
      <c r="A13" s="17" t="s">
        <v>136</v>
      </c>
      <c r="B13" s="182"/>
      <c r="C13" s="62"/>
      <c r="D13" s="62"/>
      <c r="E13" s="62"/>
      <c r="F13" s="62"/>
      <c r="G13" s="62"/>
      <c r="H13" s="62" t="s">
        <v>528</v>
      </c>
      <c r="I13" s="62"/>
      <c r="J13" s="62"/>
      <c r="K13" s="62"/>
      <c r="L13" s="62"/>
      <c r="M13" s="236"/>
      <c r="N13" s="162"/>
      <c r="O13" s="162"/>
      <c r="P13" s="162"/>
      <c r="Q13" s="162"/>
      <c r="R13" s="162"/>
      <c r="S13" s="162"/>
      <c r="T13" s="140"/>
    </row>
    <row r="14" spans="1:20" x14ac:dyDescent="0.25">
      <c r="A14" s="17" t="s">
        <v>90</v>
      </c>
      <c r="B14" s="182"/>
      <c r="C14" s="62"/>
      <c r="D14" s="62"/>
      <c r="E14" s="62"/>
      <c r="F14" s="62"/>
      <c r="G14" s="62"/>
      <c r="H14" s="62" t="s">
        <v>523</v>
      </c>
      <c r="I14" s="62"/>
      <c r="J14" s="62"/>
      <c r="K14" s="62"/>
      <c r="L14" s="62"/>
      <c r="M14" s="236"/>
      <c r="N14" s="162"/>
      <c r="O14" s="162"/>
      <c r="P14" s="162"/>
      <c r="Q14" s="162"/>
      <c r="R14" s="162"/>
      <c r="S14" s="162"/>
      <c r="T14" s="140"/>
    </row>
    <row r="15" spans="1:20" x14ac:dyDescent="0.25">
      <c r="A15" s="17" t="s">
        <v>91</v>
      </c>
      <c r="B15" s="18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236"/>
      <c r="N15" s="162"/>
      <c r="O15" s="162"/>
      <c r="P15" s="162"/>
      <c r="Q15" s="162"/>
      <c r="R15" s="162"/>
      <c r="S15" s="162"/>
      <c r="T15" s="140"/>
    </row>
    <row r="16" spans="1:20" ht="30" x14ac:dyDescent="0.25">
      <c r="A16" s="17" t="s">
        <v>92</v>
      </c>
      <c r="B16" s="182"/>
      <c r="C16" s="62"/>
      <c r="D16" s="62"/>
      <c r="E16" s="62"/>
      <c r="F16" s="62"/>
      <c r="G16" s="62"/>
      <c r="H16" s="62"/>
      <c r="I16" s="62"/>
      <c r="J16" s="62" t="s">
        <v>524</v>
      </c>
      <c r="K16" s="62" t="s">
        <v>105</v>
      </c>
      <c r="L16" s="62"/>
      <c r="M16" s="236"/>
      <c r="N16" s="162"/>
      <c r="O16" s="162"/>
      <c r="P16" s="162"/>
      <c r="Q16" s="162"/>
      <c r="R16" s="162"/>
      <c r="S16" s="162"/>
      <c r="T16" s="140"/>
    </row>
    <row r="17" spans="1:20" x14ac:dyDescent="0.25">
      <c r="A17" s="17" t="s">
        <v>93</v>
      </c>
      <c r="B17" s="182"/>
      <c r="C17" s="62"/>
      <c r="D17" s="62"/>
      <c r="E17" s="62"/>
      <c r="F17" s="62"/>
      <c r="G17" s="62"/>
      <c r="H17" s="62"/>
      <c r="I17" s="62" t="s">
        <v>519</v>
      </c>
      <c r="J17" s="62" t="s">
        <v>523</v>
      </c>
      <c r="K17" s="62"/>
      <c r="L17" s="62"/>
      <c r="M17" s="236"/>
      <c r="N17" s="162"/>
      <c r="O17" s="162"/>
      <c r="P17" s="162"/>
      <c r="Q17" s="162"/>
      <c r="R17" s="162"/>
      <c r="S17" s="162"/>
      <c r="T17" s="140"/>
    </row>
    <row r="18" spans="1:20" x14ac:dyDescent="0.25">
      <c r="A18" s="17" t="s">
        <v>94</v>
      </c>
      <c r="B18" s="182"/>
      <c r="C18" s="62"/>
      <c r="D18" s="62"/>
      <c r="E18" s="62"/>
      <c r="F18" s="62"/>
      <c r="G18" s="62"/>
      <c r="H18" s="62"/>
      <c r="I18" s="62"/>
      <c r="J18" s="62" t="s">
        <v>529</v>
      </c>
      <c r="K18" s="62"/>
      <c r="L18" s="62"/>
      <c r="M18" s="236"/>
      <c r="N18" s="162"/>
      <c r="O18" s="162"/>
      <c r="P18" s="162"/>
      <c r="Q18" s="162"/>
      <c r="R18" s="162"/>
      <c r="S18" s="162"/>
      <c r="T18" s="140"/>
    </row>
    <row r="19" spans="1:20" ht="30" x14ac:dyDescent="0.25">
      <c r="A19" s="17" t="s">
        <v>95</v>
      </c>
      <c r="B19" s="182"/>
      <c r="C19" s="62"/>
      <c r="D19" s="62"/>
      <c r="E19" s="62"/>
      <c r="F19" s="62"/>
      <c r="G19" s="62"/>
      <c r="H19" s="62"/>
      <c r="I19" s="62"/>
      <c r="J19" s="62" t="s">
        <v>529</v>
      </c>
      <c r="K19" s="62"/>
      <c r="L19" s="62"/>
      <c r="M19" s="236"/>
      <c r="N19" s="162"/>
      <c r="O19" s="162"/>
      <c r="P19" s="162"/>
      <c r="Q19" s="162"/>
      <c r="R19" s="162"/>
      <c r="S19" s="162"/>
      <c r="T19" s="140"/>
    </row>
    <row r="20" spans="1:20" x14ac:dyDescent="0.25">
      <c r="A20" s="17" t="s">
        <v>96</v>
      </c>
      <c r="B20" s="182"/>
      <c r="C20" s="62"/>
      <c r="D20" s="62"/>
      <c r="E20" s="62"/>
      <c r="F20" s="62"/>
      <c r="G20" s="62"/>
      <c r="H20" s="62"/>
      <c r="I20" s="62"/>
      <c r="J20" s="62" t="s">
        <v>105</v>
      </c>
      <c r="K20" s="62"/>
      <c r="L20" s="62"/>
      <c r="M20" s="236" t="s">
        <v>105</v>
      </c>
      <c r="N20" s="162"/>
      <c r="O20" s="162"/>
      <c r="P20" s="162"/>
      <c r="Q20" s="162"/>
      <c r="R20" s="162"/>
      <c r="S20" s="162"/>
      <c r="T20" s="140"/>
    </row>
    <row r="21" spans="1:20" x14ac:dyDescent="0.25">
      <c r="A21" s="17" t="s">
        <v>97</v>
      </c>
      <c r="B21" s="18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236"/>
      <c r="N21" s="162"/>
      <c r="O21" s="162"/>
      <c r="P21" s="162"/>
      <c r="Q21" s="162"/>
      <c r="R21" s="162"/>
      <c r="S21" s="162"/>
      <c r="T21" s="140"/>
    </row>
    <row r="22" spans="1:20" x14ac:dyDescent="0.25">
      <c r="A22" s="17" t="s">
        <v>98</v>
      </c>
      <c r="B22" s="18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236"/>
      <c r="N22" s="162"/>
      <c r="O22" s="162"/>
      <c r="P22" s="162"/>
      <c r="Q22" s="162"/>
      <c r="R22" s="162"/>
      <c r="S22" s="162"/>
      <c r="T22" s="140"/>
    </row>
    <row r="23" spans="1:20" x14ac:dyDescent="0.25">
      <c r="A23" s="17" t="s">
        <v>99</v>
      </c>
      <c r="B23" s="182" t="s">
        <v>522</v>
      </c>
      <c r="C23" s="62" t="s">
        <v>522</v>
      </c>
      <c r="D23" s="62" t="s">
        <v>522</v>
      </c>
      <c r="E23" s="62" t="s">
        <v>530</v>
      </c>
      <c r="F23" s="62" t="s">
        <v>531</v>
      </c>
      <c r="G23" s="62" t="s">
        <v>532</v>
      </c>
      <c r="H23" s="62" t="s">
        <v>533</v>
      </c>
      <c r="I23" s="62" t="s">
        <v>535</v>
      </c>
      <c r="J23" s="62" t="s">
        <v>531</v>
      </c>
      <c r="K23" s="62" t="s">
        <v>100</v>
      </c>
      <c r="L23" s="20"/>
      <c r="M23" s="293"/>
      <c r="N23" s="162"/>
      <c r="O23" s="162"/>
      <c r="P23" s="162"/>
      <c r="Q23" s="162"/>
      <c r="R23" s="162"/>
      <c r="S23" s="162"/>
      <c r="T23" s="140"/>
    </row>
    <row r="24" spans="1:20" x14ac:dyDescent="0.25">
      <c r="A24" s="17" t="s">
        <v>101</v>
      </c>
      <c r="B24" s="182"/>
      <c r="C24" s="62"/>
      <c r="D24" s="62"/>
      <c r="E24" s="62"/>
      <c r="F24" s="62"/>
      <c r="G24" s="62"/>
      <c r="H24" s="62" t="s">
        <v>519</v>
      </c>
      <c r="I24" s="62"/>
      <c r="J24" s="62" t="s">
        <v>519</v>
      </c>
      <c r="K24" s="62"/>
      <c r="L24" s="62"/>
      <c r="M24" s="236"/>
      <c r="N24" s="162"/>
      <c r="O24" s="162"/>
      <c r="P24" s="162"/>
      <c r="Q24" s="162"/>
      <c r="R24" s="162"/>
      <c r="S24" s="162"/>
      <c r="T24" s="140"/>
    </row>
    <row r="25" spans="1:20" x14ac:dyDescent="0.25">
      <c r="A25" s="17" t="s">
        <v>102</v>
      </c>
      <c r="B25" s="182"/>
      <c r="C25" s="62"/>
      <c r="D25" s="62"/>
      <c r="E25" s="62"/>
      <c r="F25" s="62"/>
      <c r="G25" s="62"/>
      <c r="H25" s="62" t="s">
        <v>534</v>
      </c>
      <c r="I25" s="62"/>
      <c r="J25" s="62" t="s">
        <v>534</v>
      </c>
      <c r="K25" s="62"/>
      <c r="L25" s="62"/>
      <c r="M25" s="236"/>
      <c r="N25" s="162"/>
      <c r="O25" s="162"/>
      <c r="P25" s="162"/>
      <c r="Q25" s="162"/>
      <c r="R25" s="162"/>
      <c r="S25" s="162"/>
      <c r="T25" s="140"/>
    </row>
    <row r="26" spans="1:20" x14ac:dyDescent="0.25">
      <c r="A26" s="17" t="s">
        <v>349</v>
      </c>
      <c r="B26" s="182"/>
      <c r="C26" s="62"/>
      <c r="D26" s="62"/>
      <c r="E26" s="62"/>
      <c r="F26" s="62"/>
      <c r="G26" s="62"/>
      <c r="H26" s="62"/>
      <c r="I26" s="62"/>
      <c r="J26" s="62"/>
      <c r="K26" s="62"/>
      <c r="L26" s="62" t="s">
        <v>348</v>
      </c>
      <c r="M26" s="236"/>
      <c r="N26" s="162"/>
      <c r="O26" s="162"/>
      <c r="P26" s="162"/>
      <c r="Q26" s="162"/>
      <c r="R26" s="162"/>
      <c r="S26" s="162"/>
      <c r="T26" s="140"/>
    </row>
    <row r="27" spans="1:20" x14ac:dyDescent="0.25">
      <c r="A27" s="17" t="s">
        <v>350</v>
      </c>
      <c r="B27" s="182"/>
      <c r="C27" s="62"/>
      <c r="D27" s="62"/>
      <c r="E27" s="62"/>
      <c r="F27" s="62"/>
      <c r="G27" s="62"/>
      <c r="H27" s="62"/>
      <c r="I27" s="62"/>
      <c r="J27" s="62"/>
      <c r="K27" s="62"/>
      <c r="L27" s="62" t="s">
        <v>348</v>
      </c>
      <c r="M27" s="236"/>
      <c r="N27" s="162"/>
      <c r="O27" s="162"/>
      <c r="P27" s="162"/>
      <c r="Q27" s="162"/>
      <c r="R27" s="162"/>
      <c r="S27" s="162"/>
      <c r="T27" s="140"/>
    </row>
    <row r="28" spans="1:20" ht="30" x14ac:dyDescent="0.25">
      <c r="A28" s="17" t="s">
        <v>351</v>
      </c>
      <c r="B28" s="182"/>
      <c r="C28" s="62"/>
      <c r="D28" s="62"/>
      <c r="E28" s="62"/>
      <c r="F28" s="62"/>
      <c r="G28" s="62"/>
      <c r="H28" s="62"/>
      <c r="I28" s="62"/>
      <c r="J28" s="62"/>
      <c r="K28" s="62"/>
      <c r="L28" s="62" t="s">
        <v>348</v>
      </c>
      <c r="M28" s="236"/>
      <c r="N28" s="162"/>
      <c r="O28" s="162"/>
      <c r="P28" s="162"/>
      <c r="Q28" s="162"/>
      <c r="R28" s="162"/>
      <c r="S28" s="162"/>
      <c r="T28" s="140"/>
    </row>
    <row r="29" spans="1:20" x14ac:dyDescent="0.25">
      <c r="A29" s="17" t="s">
        <v>347</v>
      </c>
      <c r="B29" s="182"/>
      <c r="C29" s="62"/>
      <c r="D29" s="62"/>
      <c r="E29" s="62"/>
      <c r="F29" s="62"/>
      <c r="G29" s="62"/>
      <c r="H29" s="62"/>
      <c r="I29" s="62"/>
      <c r="J29" s="62"/>
      <c r="K29" s="62"/>
      <c r="L29" s="62" t="s">
        <v>348</v>
      </c>
      <c r="M29" s="236"/>
      <c r="N29" s="162"/>
      <c r="O29" s="162"/>
      <c r="P29" s="162"/>
      <c r="Q29" s="162"/>
      <c r="R29" s="162"/>
      <c r="S29" s="162"/>
      <c r="T29" s="140"/>
    </row>
    <row r="30" spans="1:20" ht="60.75" customHeight="1" x14ac:dyDescent="0.25">
      <c r="A30" s="17" t="s">
        <v>103</v>
      </c>
      <c r="B30" s="291" t="s">
        <v>104</v>
      </c>
      <c r="C30" s="62"/>
      <c r="D30" s="62"/>
      <c r="E30" s="62"/>
      <c r="F30" s="62"/>
      <c r="G30" s="62"/>
      <c r="H30" s="62"/>
      <c r="I30" s="62" t="s">
        <v>105</v>
      </c>
      <c r="J30" s="62"/>
      <c r="K30" s="151" t="s">
        <v>106</v>
      </c>
      <c r="L30" s="151" t="s">
        <v>106</v>
      </c>
      <c r="M30" s="236"/>
      <c r="N30" s="162"/>
      <c r="O30" s="162"/>
      <c r="P30" s="162"/>
      <c r="Q30" s="162"/>
      <c r="R30" s="162"/>
      <c r="S30" s="162"/>
      <c r="T30" s="140"/>
    </row>
    <row r="31" spans="1:20" x14ac:dyDescent="0.25">
      <c r="A31" s="17" t="s">
        <v>107</v>
      </c>
      <c r="B31" s="182" t="s">
        <v>27</v>
      </c>
      <c r="C31" s="62"/>
      <c r="D31" s="62"/>
      <c r="E31" s="62"/>
      <c r="F31" s="62"/>
      <c r="G31" s="62"/>
      <c r="H31" s="62"/>
      <c r="I31" s="62"/>
      <c r="J31" s="62" t="s">
        <v>105</v>
      </c>
      <c r="K31" s="62" t="s">
        <v>105</v>
      </c>
      <c r="L31" s="62"/>
      <c r="M31" s="236"/>
      <c r="N31" s="162"/>
      <c r="O31" s="162"/>
      <c r="P31" s="162"/>
      <c r="Q31" s="162"/>
      <c r="R31" s="162"/>
      <c r="S31" s="162"/>
      <c r="T31" s="140"/>
    </row>
    <row r="32" spans="1:20" ht="15.75" thickBot="1" x14ac:dyDescent="0.3">
      <c r="A32" s="143" t="s">
        <v>352</v>
      </c>
      <c r="B32" s="292"/>
      <c r="C32" s="26"/>
      <c r="D32" s="26"/>
      <c r="E32" s="26"/>
      <c r="F32" s="26"/>
      <c r="G32" s="26"/>
      <c r="H32" s="26"/>
      <c r="I32" s="26"/>
      <c r="J32" s="26"/>
      <c r="K32" s="26"/>
      <c r="L32" s="26" t="s">
        <v>348</v>
      </c>
      <c r="M32" s="294"/>
      <c r="N32" s="295"/>
      <c r="O32" s="295"/>
      <c r="P32" s="295"/>
      <c r="Q32" s="295"/>
      <c r="R32" s="295"/>
      <c r="S32" s="295"/>
      <c r="T32" s="296"/>
    </row>
    <row r="35" spans="1:1" x14ac:dyDescent="0.25">
      <c r="A35" t="s">
        <v>835</v>
      </c>
    </row>
  </sheetData>
  <mergeCells count="1">
    <mergeCell ref="A3:T3"/>
  </mergeCells>
  <pageMargins left="0.70866141732283472" right="0.70866141732283472" top="1.3385826771653544" bottom="0.74803149606299213" header="0.31496062992125984" footer="0.31496062992125984"/>
  <pageSetup orientation="portrait" r:id="rId1"/>
  <headerFooter>
    <oddHeader>&amp;L&amp;"+,Normal"Étude longitudinale du développement des enfants du Québec, 1ʳᵉ édition (ELDEQ 1)
-Pour consultation seulement-
E1 à E26 - nombre de questions par section par questionnaire</oddHeader>
    <oddFooter>&amp;L&amp;"+,Normal"Version du 23-02-2024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Légende</vt:lpstr>
      <vt:lpstr>QIRI PCM</vt:lpstr>
      <vt:lpstr>QPRI PCM</vt:lpstr>
      <vt:lpstr>QAAM</vt:lpstr>
      <vt:lpstr>QAAP</vt:lpstr>
      <vt:lpstr>QAAF</vt:lpstr>
      <vt:lpstr>QPAE_QIE_QELJ</vt:lpstr>
      <vt:lpstr>QAAENS</vt:lpstr>
      <vt:lpstr>Tâches avec enfant cible</vt:lpstr>
      <vt:lpstr>IMF QCI</vt:lpstr>
      <vt:lpstr>Légende!Impression_des_titres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 Mai Thanh</dc:creator>
  <cp:lastModifiedBy>Mai Thanh Tu</cp:lastModifiedBy>
  <cp:lastPrinted>2024-02-29T18:19:49Z</cp:lastPrinted>
  <dcterms:created xsi:type="dcterms:W3CDTF">2018-07-23T13:53:47Z</dcterms:created>
  <dcterms:modified xsi:type="dcterms:W3CDTF">2024-02-29T18:22:15Z</dcterms:modified>
</cp:coreProperties>
</file>