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CO_110E\Bsq-mis.s11\AISQ-SIM.etu\NOMEN\Nomen_version_2016N\Nomen2016N\"/>
    </mc:Choice>
  </mc:AlternateContent>
  <bookViews>
    <workbookView xWindow="120" yWindow="75" windowWidth="16260" windowHeight="7050" tabRatio="886" firstSheet="1" activeTab="1"/>
  </bookViews>
  <sheets>
    <sheet name="Informations générales" sheetId="10" r:id="rId1"/>
    <sheet name="Produits niveau détaillé (W)" sheetId="5" r:id="rId2"/>
    <sheet name="Secteurs  W et Sous-secteurs Z" sheetId="21" r:id="rId3"/>
    <sheet name="Rubriques Demande Finale" sheetId="7" r:id="rId4"/>
    <sheet name="Demandeurs" sheetId="22" r:id="rId5"/>
    <sheet name="Sect_S" sheetId="12" r:id="rId6"/>
    <sheet name="Sect_W" sheetId="13" r:id="rId7"/>
    <sheet name="Sect_Z" sheetId="26" r:id="rId8"/>
    <sheet name="Sect_S&amp;W" sheetId="15" r:id="rId9"/>
    <sheet name="Dfin_W" sheetId="17" r:id="rId10"/>
    <sheet name="Produits_S" sheetId="23" r:id="rId11"/>
    <sheet name="Produits_W" sheetId="24" r:id="rId12"/>
    <sheet name="Produits_S&amp;W" sheetId="25" r:id="rId13"/>
  </sheets>
  <externalReferences>
    <externalReference r:id="rId14"/>
  </externalReferences>
  <definedNames>
    <definedName name="_xlnm._FilterDatabase" localSheetId="1" hidden="1">'Produits niveau détaillé (W)'!$A$27:$M$27</definedName>
    <definedName name="_xlnm._FilterDatabase" localSheetId="11" hidden="1">Produits_W!$D$6:$D$470</definedName>
    <definedName name="Bien_S" localSheetId="12">Produits_S!$A$7:$H$64</definedName>
    <definedName name="Bien_W" localSheetId="7">[1]Produit_W!$A$7:$K$470</definedName>
    <definedName name="Bien_W">Produits_W!$A$7:$H$470</definedName>
    <definedName name="_xlnm.Print_Titles" localSheetId="4">Demandeurs!$1:$4</definedName>
    <definedName name="_xlnm.Print_Titles" localSheetId="9">Dfin_W!$1:$6</definedName>
    <definedName name="_xlnm.Print_Titles" localSheetId="1">'Produits niveau détaillé (W)'!$16:$27</definedName>
    <definedName name="_xlnm.Print_Titles" localSheetId="10">Produits_S!$1:$6</definedName>
    <definedName name="_xlnm.Print_Titles" localSheetId="12">'Produits_S&amp;W'!$1:$4</definedName>
    <definedName name="_xlnm.Print_Titles" localSheetId="11">Produits_W!$1:$6</definedName>
    <definedName name="_xlnm.Print_Titles" localSheetId="3">'Rubriques Demande Finale'!$9:$20</definedName>
    <definedName name="_xlnm.Print_Titles" localSheetId="8">'Sect_S&amp;W'!$1:$4</definedName>
    <definedName name="_xlnm.Print_Titles" localSheetId="6">Sect_W!$1:$4</definedName>
    <definedName name="_xlnm.Print_Titles" localSheetId="7">Sect_Z!$1:$4</definedName>
    <definedName name="_xlnm.Print_Titles" localSheetId="2">'Secteurs  W et Sous-secteurs Z'!$12:$23</definedName>
    <definedName name="Quest_Biens">'Produits niveau détaillé (W)'!$A$1</definedName>
    <definedName name="Quest_Dfin">'Rubriques Demande Finale'!$A$1</definedName>
    <definedName name="Quest_Sect_W">'Secteurs  W et Sous-secteurs Z'!$A$1</definedName>
    <definedName name="Sect_S" localSheetId="7">[1]Sect_S!$A$5:$H$46</definedName>
    <definedName name="Sect_S">Sect_S!$A$5:$H$46</definedName>
    <definedName name="Sect_W" localSheetId="7">[1]Sect_W!$A$5:$L$213</definedName>
    <definedName name="Sect_W">Sect_W!$A$5:$J$213</definedName>
    <definedName name="Sect_WD" localSheetId="4">Demandeurs!$A$5:$H$182</definedName>
    <definedName name="Sect_Z">Sect_Z!$A$5:$K$28</definedName>
    <definedName name="TabTrie" localSheetId="4">Demandeurs!$C$6:$D$182</definedName>
    <definedName name="TabTrie" localSheetId="12">'Produits_S&amp;W'!$C$5:$E$582</definedName>
    <definedName name="TabTrie" localSheetId="6">Sect_W!$C$6:$D$182</definedName>
    <definedName name="TabTrie" localSheetId="7">Sect_Z!$C$5:$D$26</definedName>
    <definedName name="TabTrie" localSheetId="2">'Secteurs  W et Sous-secteurs Z'!$B$24:$F$264</definedName>
    <definedName name="_xlnm.Print_Area" localSheetId="4">Demandeurs!$A$1:$D$462</definedName>
    <definedName name="_xlnm.Print_Area" localSheetId="9">Dfin_W!$A$1:$B$183</definedName>
    <definedName name="_xlnm.Print_Area" localSheetId="0">'Informations générales'!$A$1:$E$17</definedName>
    <definedName name="_xlnm.Print_Area" localSheetId="1">'Produits niveau détaillé (W)'!$A$1:$M$523</definedName>
    <definedName name="_xlnm.Print_Area" localSheetId="10">Produits_S!$A$1:$D$65</definedName>
    <definedName name="_xlnm.Print_Area" localSheetId="12">'Produits_S&amp;W'!$A$1:$E$584</definedName>
    <definedName name="_xlnm.Print_Area" localSheetId="11">Produits_W!$A$1:$D$470</definedName>
    <definedName name="_xlnm.Print_Area" localSheetId="3">'Rubriques Demande Finale'!$A$1:$E$311</definedName>
    <definedName name="_xlnm.Print_Area" localSheetId="5">Sect_S!$A$1:$D$50</definedName>
    <definedName name="_xlnm.Print_Area" localSheetId="8">'Sect_S&amp;W'!$B$1:$H$302</definedName>
    <definedName name="_xlnm.Print_Area" localSheetId="6">Sect_W!$A$1:$F$217</definedName>
    <definedName name="_xlnm.Print_Area" localSheetId="7">Sect_Z!$A$1:$G$32</definedName>
    <definedName name="_xlnm.Print_Area" localSheetId="2">'Secteurs  W et Sous-secteurs Z'!$A$20:$N$265</definedName>
  </definedNames>
  <calcPr calcId="152511"/>
</workbook>
</file>

<file path=xl/calcChain.xml><?xml version="1.0" encoding="utf-8"?>
<calcChain xmlns="http://schemas.openxmlformats.org/spreadsheetml/2006/main">
  <c r="D434" i="25" l="1"/>
  <c r="E434" i="25"/>
  <c r="D492" i="25" l="1"/>
  <c r="E492" i="25"/>
  <c r="B27" i="26"/>
  <c r="Q28" i="26"/>
  <c r="P28" i="26"/>
  <c r="B28" i="26"/>
  <c r="Q14" i="26"/>
  <c r="P14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Q5" i="26"/>
  <c r="P5" i="26"/>
  <c r="A61" i="23" l="1"/>
  <c r="A62" i="23" s="1"/>
  <c r="A63" i="23" s="1"/>
  <c r="E409" i="25" l="1"/>
  <c r="D409" i="25"/>
  <c r="D96" i="25" l="1"/>
  <c r="E96" i="25"/>
  <c r="D97" i="25"/>
  <c r="E97" i="25"/>
  <c r="D98" i="25"/>
  <c r="E98" i="25"/>
  <c r="D99" i="25"/>
  <c r="E99" i="25"/>
  <c r="D100" i="25"/>
  <c r="E100" i="25"/>
  <c r="D101" i="25"/>
  <c r="E101" i="25"/>
  <c r="D83" i="25"/>
  <c r="E83" i="25"/>
  <c r="D84" i="25"/>
  <c r="E84" i="25"/>
  <c r="D85" i="25"/>
  <c r="E85" i="25"/>
  <c r="D86" i="25"/>
  <c r="E86" i="25"/>
  <c r="D87" i="25"/>
  <c r="E87" i="25"/>
  <c r="D88" i="25"/>
  <c r="E88" i="25"/>
  <c r="D56" i="25"/>
  <c r="E56" i="25"/>
  <c r="D57" i="25"/>
  <c r="E57" i="25"/>
  <c r="D28" i="25"/>
  <c r="E28" i="25"/>
  <c r="D18" i="25"/>
  <c r="E18" i="25"/>
  <c r="D19" i="25"/>
  <c r="E19" i="25"/>
  <c r="D343" i="25"/>
  <c r="E343" i="25"/>
  <c r="D433" i="25"/>
  <c r="E433" i="25"/>
  <c r="D402" i="25"/>
  <c r="E402" i="25"/>
  <c r="D371" i="25"/>
  <c r="E371" i="25"/>
  <c r="D372" i="25"/>
  <c r="E372" i="25"/>
  <c r="D455" i="25"/>
  <c r="E455" i="25"/>
  <c r="D456" i="25"/>
  <c r="E456" i="25"/>
  <c r="D503" i="25"/>
  <c r="E503" i="25"/>
  <c r="D504" i="25"/>
  <c r="E504" i="25"/>
  <c r="D567" i="25"/>
  <c r="E567" i="25"/>
  <c r="D568" i="25"/>
  <c r="E568" i="25"/>
  <c r="D569" i="25"/>
  <c r="E569" i="25"/>
  <c r="D564" i="25"/>
  <c r="E564" i="25"/>
  <c r="D565" i="25"/>
  <c r="E565" i="25"/>
  <c r="D566" i="25"/>
  <c r="E566" i="25"/>
  <c r="D223" i="15"/>
  <c r="F223" i="15"/>
  <c r="H223" i="15"/>
  <c r="D237" i="15"/>
  <c r="F237" i="15"/>
  <c r="H237" i="15"/>
  <c r="D231" i="15"/>
  <c r="F231" i="15"/>
  <c r="H231" i="15"/>
  <c r="D232" i="15"/>
  <c r="F232" i="15"/>
  <c r="H232" i="15"/>
  <c r="D233" i="15"/>
  <c r="F233" i="15"/>
  <c r="H233" i="15"/>
  <c r="D234" i="15"/>
  <c r="F234" i="15"/>
  <c r="H234" i="15"/>
  <c r="D235" i="15"/>
  <c r="F235" i="15"/>
  <c r="H235" i="15"/>
  <c r="D236" i="15"/>
  <c r="F236" i="15"/>
  <c r="H236" i="15"/>
  <c r="D210" i="15"/>
  <c r="F210" i="15"/>
  <c r="H210" i="15"/>
  <c r="D211" i="15"/>
  <c r="F211" i="15"/>
  <c r="H211" i="15"/>
  <c r="D212" i="15"/>
  <c r="F212" i="15"/>
  <c r="H212" i="15"/>
  <c r="D213" i="15"/>
  <c r="F213" i="15"/>
  <c r="H213" i="15"/>
  <c r="D214" i="15"/>
  <c r="F214" i="15"/>
  <c r="H214" i="15"/>
  <c r="D215" i="15"/>
  <c r="F215" i="15"/>
  <c r="H215" i="15"/>
  <c r="D192" i="15"/>
  <c r="F192" i="15"/>
  <c r="H192" i="15"/>
  <c r="D163" i="15"/>
  <c r="F163" i="15"/>
  <c r="H163" i="15"/>
  <c r="D151" i="15"/>
  <c r="F151" i="15"/>
  <c r="H151" i="15"/>
  <c r="D152" i="15"/>
  <c r="F152" i="15"/>
  <c r="H152" i="15"/>
  <c r="D153" i="15"/>
  <c r="F153" i="15"/>
  <c r="H153" i="15"/>
  <c r="D154" i="15"/>
  <c r="F154" i="15"/>
  <c r="H154" i="15"/>
  <c r="D155" i="15"/>
  <c r="F155" i="15"/>
  <c r="H155" i="15"/>
  <c r="D156" i="15"/>
  <c r="F156" i="15"/>
  <c r="H156" i="15"/>
  <c r="D157" i="15"/>
  <c r="F157" i="15"/>
  <c r="H157" i="15"/>
  <c r="D158" i="15"/>
  <c r="F158" i="15"/>
  <c r="H158" i="15"/>
  <c r="D159" i="15"/>
  <c r="F159" i="15"/>
  <c r="H159" i="15"/>
  <c r="D160" i="15"/>
  <c r="F160" i="15"/>
  <c r="H160" i="15"/>
  <c r="D161" i="15"/>
  <c r="F161" i="15"/>
  <c r="H161" i="15"/>
  <c r="D162" i="15"/>
  <c r="F162" i="15"/>
  <c r="H162" i="15"/>
  <c r="D125" i="15"/>
  <c r="F125" i="15"/>
  <c r="H125" i="15"/>
  <c r="D90" i="15"/>
  <c r="F90" i="15"/>
  <c r="H90" i="15"/>
  <c r="D68" i="15"/>
  <c r="F68" i="15"/>
  <c r="H68" i="15"/>
  <c r="D39" i="15"/>
  <c r="F39" i="15"/>
  <c r="H39" i="15"/>
  <c r="D40" i="15"/>
  <c r="F40" i="15"/>
  <c r="H40" i="15"/>
  <c r="D29" i="15"/>
  <c r="F29" i="15"/>
  <c r="H29" i="15"/>
  <c r="D30" i="15"/>
  <c r="F30" i="15"/>
  <c r="H30" i="15"/>
  <c r="D31" i="15"/>
  <c r="F31" i="15"/>
  <c r="H31" i="15"/>
  <c r="D32" i="15"/>
  <c r="F32" i="15"/>
  <c r="H32" i="15"/>
  <c r="D33" i="15"/>
  <c r="F33" i="15"/>
  <c r="H33" i="15"/>
  <c r="D34" i="15"/>
  <c r="F34" i="15"/>
  <c r="H34" i="15"/>
  <c r="D27" i="15"/>
  <c r="F27" i="15"/>
  <c r="H27" i="15"/>
  <c r="D28" i="15"/>
  <c r="F28" i="15"/>
  <c r="H28" i="15"/>
  <c r="D8" i="15"/>
  <c r="F8" i="15"/>
  <c r="H8" i="15"/>
  <c r="D9" i="15"/>
  <c r="F9" i="15"/>
  <c r="H9" i="15"/>
  <c r="D10" i="15"/>
  <c r="F10" i="15"/>
  <c r="H10" i="15"/>
  <c r="D11" i="15"/>
  <c r="F11" i="15"/>
  <c r="H11" i="15"/>
  <c r="D273" i="15"/>
  <c r="F273" i="15"/>
  <c r="H273" i="15"/>
  <c r="D274" i="15"/>
  <c r="F274" i="15"/>
  <c r="H274" i="15"/>
  <c r="D275" i="15"/>
  <c r="F275" i="15"/>
  <c r="H275" i="15"/>
  <c r="D276" i="15"/>
  <c r="F276" i="15"/>
  <c r="H276" i="15"/>
  <c r="D284" i="15"/>
  <c r="F284" i="15"/>
  <c r="H284" i="15"/>
  <c r="D285" i="15"/>
  <c r="F285" i="15"/>
  <c r="H285" i="15"/>
  <c r="E582" i="25" l="1"/>
  <c r="D582" i="25"/>
  <c r="E581" i="25"/>
  <c r="D581" i="25"/>
  <c r="E580" i="25"/>
  <c r="D580" i="25"/>
  <c r="E579" i="25"/>
  <c r="D579" i="25"/>
  <c r="E578" i="25"/>
  <c r="D578" i="25"/>
  <c r="E577" i="25"/>
  <c r="D577" i="25"/>
  <c r="E576" i="25"/>
  <c r="D576" i="25"/>
  <c r="E575" i="25"/>
  <c r="D575" i="25"/>
  <c r="E574" i="25"/>
  <c r="D574" i="25"/>
  <c r="E573" i="25"/>
  <c r="D573" i="25"/>
  <c r="E572" i="25"/>
  <c r="D572" i="25"/>
  <c r="E563" i="25"/>
  <c r="D563" i="25"/>
  <c r="E562" i="25"/>
  <c r="D562" i="25"/>
  <c r="E561" i="25"/>
  <c r="D561" i="25"/>
  <c r="E558" i="25"/>
  <c r="D558" i="25"/>
  <c r="E555" i="25"/>
  <c r="D555" i="25"/>
  <c r="E552" i="25"/>
  <c r="D552" i="25"/>
  <c r="E551" i="25"/>
  <c r="D551" i="25"/>
  <c r="E550" i="25"/>
  <c r="D550" i="25"/>
  <c r="E549" i="25"/>
  <c r="D549" i="25"/>
  <c r="E548" i="25"/>
  <c r="D548" i="25"/>
  <c r="E547" i="25"/>
  <c r="D547" i="25"/>
  <c r="E546" i="25"/>
  <c r="D546" i="25"/>
  <c r="E545" i="25"/>
  <c r="D545" i="25"/>
  <c r="E544" i="25"/>
  <c r="D544" i="25"/>
  <c r="E543" i="25"/>
  <c r="D543" i="25"/>
  <c r="E540" i="25"/>
  <c r="D540" i="25"/>
  <c r="E539" i="25"/>
  <c r="D539" i="25"/>
  <c r="E538" i="25"/>
  <c r="D538" i="25"/>
  <c r="E537" i="25"/>
  <c r="D537" i="25"/>
  <c r="E536" i="25"/>
  <c r="D536" i="25"/>
  <c r="E533" i="25"/>
  <c r="D533" i="25"/>
  <c r="E532" i="25"/>
  <c r="D532" i="25"/>
  <c r="E531" i="25"/>
  <c r="D531" i="25"/>
  <c r="E530" i="25"/>
  <c r="D530" i="25"/>
  <c r="E529" i="25"/>
  <c r="D529" i="25"/>
  <c r="E528" i="25"/>
  <c r="D528" i="25"/>
  <c r="E527" i="25"/>
  <c r="D527" i="25"/>
  <c r="E526" i="25"/>
  <c r="D526" i="25"/>
  <c r="E525" i="25"/>
  <c r="D525" i="25"/>
  <c r="E522" i="25"/>
  <c r="D522" i="25"/>
  <c r="E521" i="25"/>
  <c r="D521" i="25"/>
  <c r="E520" i="25"/>
  <c r="D520" i="25"/>
  <c r="E519" i="25"/>
  <c r="D519" i="25"/>
  <c r="E518" i="25"/>
  <c r="D518" i="25"/>
  <c r="E517" i="25"/>
  <c r="D517" i="25"/>
  <c r="E516" i="25"/>
  <c r="D516" i="25"/>
  <c r="E515" i="25"/>
  <c r="D515" i="25"/>
  <c r="E514" i="25"/>
  <c r="D514" i="25"/>
  <c r="E511" i="25"/>
  <c r="D511" i="25"/>
  <c r="E510" i="25"/>
  <c r="D510" i="25"/>
  <c r="E509" i="25"/>
  <c r="D509" i="25"/>
  <c r="E508" i="25"/>
  <c r="D508" i="25"/>
  <c r="E507" i="25"/>
  <c r="D507" i="25"/>
  <c r="E502" i="25"/>
  <c r="D502" i="25"/>
  <c r="E501" i="25"/>
  <c r="D501" i="25"/>
  <c r="E500" i="25"/>
  <c r="D500" i="25"/>
  <c r="E499" i="25"/>
  <c r="D499" i="25"/>
  <c r="E498" i="25"/>
  <c r="D498" i="25"/>
  <c r="E497" i="25"/>
  <c r="D497" i="25"/>
  <c r="E496" i="25"/>
  <c r="D496" i="25"/>
  <c r="E493" i="25"/>
  <c r="D493" i="25"/>
  <c r="E491" i="25"/>
  <c r="D491" i="25"/>
  <c r="E483" i="25"/>
  <c r="D483" i="25"/>
  <c r="E482" i="25"/>
  <c r="D482" i="25"/>
  <c r="E481" i="25"/>
  <c r="D481" i="25"/>
  <c r="E480" i="25"/>
  <c r="D480" i="25"/>
  <c r="E479" i="25"/>
  <c r="D479" i="25"/>
  <c r="E478" i="25"/>
  <c r="D478" i="25"/>
  <c r="E477" i="25"/>
  <c r="D477" i="25"/>
  <c r="E488" i="25"/>
  <c r="D488" i="25"/>
  <c r="E487" i="25"/>
  <c r="D487" i="25"/>
  <c r="E476" i="25"/>
  <c r="D476" i="25"/>
  <c r="E475" i="25"/>
  <c r="D475" i="25"/>
  <c r="E474" i="25"/>
  <c r="D474" i="25"/>
  <c r="E473" i="25"/>
  <c r="D473" i="25"/>
  <c r="E470" i="25"/>
  <c r="D470" i="25"/>
  <c r="E467" i="25"/>
  <c r="D467" i="25"/>
  <c r="E466" i="25"/>
  <c r="D466" i="25"/>
  <c r="E465" i="25"/>
  <c r="D465" i="25"/>
  <c r="E464" i="25"/>
  <c r="D464" i="25"/>
  <c r="E463" i="25"/>
  <c r="D463" i="25"/>
  <c r="E462" i="25"/>
  <c r="D462" i="25"/>
  <c r="E461" i="25"/>
  <c r="D461" i="25"/>
  <c r="E460" i="25"/>
  <c r="D460" i="25"/>
  <c r="E459" i="25"/>
  <c r="D459" i="25"/>
  <c r="E454" i="25"/>
  <c r="D454" i="25"/>
  <c r="E453" i="25"/>
  <c r="D453" i="25"/>
  <c r="E452" i="25"/>
  <c r="D452" i="25"/>
  <c r="E451" i="25"/>
  <c r="D451" i="25"/>
  <c r="E450" i="25"/>
  <c r="D450" i="25"/>
  <c r="E449" i="25"/>
  <c r="D449" i="25"/>
  <c r="E448" i="25"/>
  <c r="D448" i="25"/>
  <c r="E447" i="25"/>
  <c r="D447" i="25"/>
  <c r="E446" i="25"/>
  <c r="D446" i="25"/>
  <c r="E445" i="25"/>
  <c r="D445" i="25"/>
  <c r="E444" i="25"/>
  <c r="D444" i="25"/>
  <c r="E443" i="25"/>
  <c r="D443" i="25"/>
  <c r="E442" i="25"/>
  <c r="D442" i="25"/>
  <c r="E441" i="25"/>
  <c r="D441" i="25"/>
  <c r="E440" i="25"/>
  <c r="D440" i="25"/>
  <c r="E439" i="25"/>
  <c r="D439" i="25"/>
  <c r="E438" i="25"/>
  <c r="D438" i="25"/>
  <c r="E437" i="25"/>
  <c r="D437" i="25"/>
  <c r="E432" i="25"/>
  <c r="D432" i="25"/>
  <c r="E431" i="25"/>
  <c r="D431" i="25"/>
  <c r="E430" i="25"/>
  <c r="D430" i="25"/>
  <c r="E429" i="25"/>
  <c r="D429" i="25"/>
  <c r="E428" i="25"/>
  <c r="D428" i="25"/>
  <c r="E427" i="25"/>
  <c r="D427" i="25"/>
  <c r="E426" i="25"/>
  <c r="D426" i="25"/>
  <c r="E425" i="25"/>
  <c r="D425" i="25"/>
  <c r="E424" i="25"/>
  <c r="D424" i="25"/>
  <c r="E423" i="25"/>
  <c r="D423" i="25"/>
  <c r="E422" i="25"/>
  <c r="D422" i="25"/>
  <c r="E421" i="25"/>
  <c r="D421" i="25"/>
  <c r="E486" i="25"/>
  <c r="D486" i="25"/>
  <c r="E420" i="25"/>
  <c r="D420" i="25"/>
  <c r="E419" i="25"/>
  <c r="D419" i="25"/>
  <c r="E418" i="25"/>
  <c r="D418" i="25"/>
  <c r="E415" i="25"/>
  <c r="D415" i="25"/>
  <c r="E414" i="25"/>
  <c r="D414" i="25"/>
  <c r="E413" i="25"/>
  <c r="D413" i="25"/>
  <c r="E412" i="25"/>
  <c r="D412" i="25"/>
  <c r="E408" i="25"/>
  <c r="D408" i="25"/>
  <c r="E407" i="25"/>
  <c r="D407" i="25"/>
  <c r="E406" i="25"/>
  <c r="D406" i="25"/>
  <c r="E405" i="25"/>
  <c r="D405" i="25"/>
  <c r="E401" i="25"/>
  <c r="D401" i="25"/>
  <c r="E400" i="25"/>
  <c r="D400" i="25"/>
  <c r="E399" i="25"/>
  <c r="D399" i="25"/>
  <c r="E398" i="25"/>
  <c r="D398" i="25"/>
  <c r="E397" i="25"/>
  <c r="D397" i="25"/>
  <c r="E396" i="25"/>
  <c r="D396" i="25"/>
  <c r="E395" i="25"/>
  <c r="D395" i="25"/>
  <c r="E394" i="25"/>
  <c r="D394" i="25"/>
  <c r="E393" i="25"/>
  <c r="D393" i="25"/>
  <c r="E392" i="25"/>
  <c r="D392" i="25"/>
  <c r="E391" i="25"/>
  <c r="D391" i="25"/>
  <c r="E390" i="25"/>
  <c r="D390" i="25"/>
  <c r="E389" i="25"/>
  <c r="D389" i="25"/>
  <c r="E388" i="25"/>
  <c r="D388" i="25"/>
  <c r="E387" i="25"/>
  <c r="D387" i="25"/>
  <c r="E386" i="25"/>
  <c r="D386" i="25"/>
  <c r="E385" i="25"/>
  <c r="D385" i="25"/>
  <c r="E384" i="25"/>
  <c r="D384" i="25"/>
  <c r="E383" i="25"/>
  <c r="D383" i="25"/>
  <c r="E382" i="25"/>
  <c r="D382" i="25"/>
  <c r="E381" i="25"/>
  <c r="D381" i="25"/>
  <c r="E380" i="25"/>
  <c r="D380" i="25"/>
  <c r="E379" i="25"/>
  <c r="D379" i="25"/>
  <c r="E378" i="25"/>
  <c r="D378" i="25"/>
  <c r="E377" i="25"/>
  <c r="D377" i="25"/>
  <c r="E376" i="25"/>
  <c r="D376" i="25"/>
  <c r="E375" i="25"/>
  <c r="D375" i="25"/>
  <c r="E370" i="25"/>
  <c r="D370" i="25"/>
  <c r="E369" i="25"/>
  <c r="D369" i="25"/>
  <c r="E366" i="25"/>
  <c r="D366" i="25"/>
  <c r="E365" i="25"/>
  <c r="D365" i="25"/>
  <c r="E362" i="25"/>
  <c r="D362" i="25"/>
  <c r="E361" i="25"/>
  <c r="D361" i="25"/>
  <c r="E360" i="25"/>
  <c r="D360" i="25"/>
  <c r="E359" i="25"/>
  <c r="D359" i="25"/>
  <c r="E358" i="25"/>
  <c r="D358" i="25"/>
  <c r="E357" i="25"/>
  <c r="D357" i="25"/>
  <c r="E356" i="25"/>
  <c r="D356" i="25"/>
  <c r="E355" i="25"/>
  <c r="D355" i="25"/>
  <c r="E352" i="25"/>
  <c r="D352" i="25"/>
  <c r="E351" i="25"/>
  <c r="D351" i="25"/>
  <c r="E350" i="25"/>
  <c r="D350" i="25"/>
  <c r="E349" i="25"/>
  <c r="D349" i="25"/>
  <c r="E348" i="25"/>
  <c r="D348" i="25"/>
  <c r="E347" i="25"/>
  <c r="D347" i="25"/>
  <c r="E346" i="25"/>
  <c r="D346" i="25"/>
  <c r="E342" i="25"/>
  <c r="D342" i="25"/>
  <c r="E341" i="25"/>
  <c r="D341" i="25"/>
  <c r="E340" i="25"/>
  <c r="D340" i="25"/>
  <c r="E339" i="25"/>
  <c r="D339" i="25"/>
  <c r="E338" i="25"/>
  <c r="D338" i="25"/>
  <c r="E337" i="25"/>
  <c r="D337" i="25"/>
  <c r="E336" i="25"/>
  <c r="D336" i="25"/>
  <c r="E335" i="25"/>
  <c r="D335" i="25"/>
  <c r="E334" i="25"/>
  <c r="D334" i="25"/>
  <c r="E333" i="25"/>
  <c r="D333" i="25"/>
  <c r="E332" i="25"/>
  <c r="D332" i="25"/>
  <c r="E331" i="25"/>
  <c r="D331" i="25"/>
  <c r="E330" i="25"/>
  <c r="D330" i="25"/>
  <c r="E329" i="25"/>
  <c r="D329" i="25"/>
  <c r="E328" i="25"/>
  <c r="D328" i="25"/>
  <c r="E327" i="25"/>
  <c r="D327" i="25"/>
  <c r="E326" i="25"/>
  <c r="D326" i="25"/>
  <c r="E325" i="25"/>
  <c r="D325" i="25"/>
  <c r="E324" i="25"/>
  <c r="D324" i="25"/>
  <c r="E323" i="25"/>
  <c r="D323" i="25"/>
  <c r="E322" i="25"/>
  <c r="D322" i="25"/>
  <c r="E321" i="25"/>
  <c r="D321" i="25"/>
  <c r="E318" i="25"/>
  <c r="D318" i="25"/>
  <c r="E317" i="25"/>
  <c r="D317" i="25"/>
  <c r="E316" i="25"/>
  <c r="D316" i="25"/>
  <c r="E315" i="25"/>
  <c r="D315" i="25"/>
  <c r="E314" i="25"/>
  <c r="D314" i="25"/>
  <c r="E313" i="25"/>
  <c r="D313" i="25"/>
  <c r="E312" i="25"/>
  <c r="D312" i="25"/>
  <c r="E311" i="25"/>
  <c r="D311" i="25"/>
  <c r="E310" i="25"/>
  <c r="D310" i="25"/>
  <c r="E309" i="25"/>
  <c r="D309" i="25"/>
  <c r="E308" i="25"/>
  <c r="D308" i="25"/>
  <c r="E305" i="25"/>
  <c r="D305" i="25"/>
  <c r="E304" i="25"/>
  <c r="D304" i="25"/>
  <c r="E303" i="25"/>
  <c r="D303" i="25"/>
  <c r="E302" i="25"/>
  <c r="D302" i="25"/>
  <c r="E301" i="25"/>
  <c r="D301" i="25"/>
  <c r="E300" i="25"/>
  <c r="D300" i="25"/>
  <c r="E299" i="25"/>
  <c r="D299" i="25"/>
  <c r="E298" i="25"/>
  <c r="D298" i="25"/>
  <c r="E297" i="25"/>
  <c r="D297" i="25"/>
  <c r="E294" i="25"/>
  <c r="D294" i="25"/>
  <c r="E293" i="25"/>
  <c r="D293" i="25"/>
  <c r="E292" i="25"/>
  <c r="D292" i="25"/>
  <c r="E291" i="25"/>
  <c r="D291" i="25"/>
  <c r="E290" i="25"/>
  <c r="D290" i="25"/>
  <c r="E289" i="25"/>
  <c r="D289" i="25"/>
  <c r="E288" i="25"/>
  <c r="D288" i="25"/>
  <c r="E287" i="25"/>
  <c r="D287" i="25"/>
  <c r="E286" i="25"/>
  <c r="D286" i="25"/>
  <c r="E285" i="25"/>
  <c r="D285" i="25"/>
  <c r="E284" i="25"/>
  <c r="D284" i="25"/>
  <c r="E283" i="25"/>
  <c r="D283" i="25"/>
  <c r="E280" i="25"/>
  <c r="D280" i="25"/>
  <c r="E279" i="25"/>
  <c r="D279" i="25"/>
  <c r="E278" i="25"/>
  <c r="D278" i="25"/>
  <c r="E277" i="25"/>
  <c r="D277" i="25"/>
  <c r="E276" i="25"/>
  <c r="D276" i="25"/>
  <c r="E275" i="25"/>
  <c r="D275" i="25"/>
  <c r="E274" i="25"/>
  <c r="D274" i="25"/>
  <c r="E273" i="25"/>
  <c r="D273" i="25"/>
  <c r="E272" i="25"/>
  <c r="D272" i="25"/>
  <c r="E271" i="25"/>
  <c r="D271" i="25"/>
  <c r="E270" i="25"/>
  <c r="D270" i="25"/>
  <c r="E269" i="25"/>
  <c r="D269" i="25"/>
  <c r="E268" i="25"/>
  <c r="D268" i="25"/>
  <c r="E267" i="25"/>
  <c r="D267" i="25"/>
  <c r="E266" i="25"/>
  <c r="D266" i="25"/>
  <c r="E265" i="25"/>
  <c r="D265" i="25"/>
  <c r="E262" i="25"/>
  <c r="D262" i="25"/>
  <c r="E261" i="25"/>
  <c r="D261" i="25"/>
  <c r="E260" i="25"/>
  <c r="D260" i="25"/>
  <c r="E259" i="25"/>
  <c r="D259" i="25"/>
  <c r="E258" i="25"/>
  <c r="D258" i="25"/>
  <c r="E257" i="25"/>
  <c r="D257" i="25"/>
  <c r="E256" i="25"/>
  <c r="D256" i="25"/>
  <c r="E255" i="25"/>
  <c r="D255" i="25"/>
  <c r="E254" i="25"/>
  <c r="D254" i="25"/>
  <c r="E253" i="25"/>
  <c r="D253" i="25"/>
  <c r="E252" i="25"/>
  <c r="D252" i="25"/>
  <c r="E251" i="25"/>
  <c r="D251" i="25"/>
  <c r="E250" i="25"/>
  <c r="D250" i="25"/>
  <c r="E249" i="25"/>
  <c r="D249" i="25"/>
  <c r="E248" i="25"/>
  <c r="D248" i="25"/>
  <c r="E247" i="25"/>
  <c r="D247" i="25"/>
  <c r="E244" i="25"/>
  <c r="D244" i="25"/>
  <c r="E243" i="25"/>
  <c r="D243" i="25"/>
  <c r="E242" i="25"/>
  <c r="D242" i="25"/>
  <c r="E241" i="25"/>
  <c r="D241" i="25"/>
  <c r="E240" i="25"/>
  <c r="D240" i="25"/>
  <c r="E239" i="25"/>
  <c r="D239" i="25"/>
  <c r="E238" i="25"/>
  <c r="D238" i="25"/>
  <c r="E237" i="25"/>
  <c r="D237" i="25"/>
  <c r="E234" i="25"/>
  <c r="D234" i="25"/>
  <c r="E233" i="25"/>
  <c r="D233" i="25"/>
  <c r="E232" i="25"/>
  <c r="D232" i="25"/>
  <c r="E231" i="25"/>
  <c r="D231" i="25"/>
  <c r="E230" i="25"/>
  <c r="D230" i="25"/>
  <c r="E229" i="25"/>
  <c r="D229" i="25"/>
  <c r="E228" i="25"/>
  <c r="D228" i="25"/>
  <c r="E227" i="25"/>
  <c r="D227" i="25"/>
  <c r="E226" i="25"/>
  <c r="D226" i="25"/>
  <c r="E225" i="25"/>
  <c r="D225" i="25"/>
  <c r="E224" i="25"/>
  <c r="D224" i="25"/>
  <c r="E223" i="25"/>
  <c r="D223" i="25"/>
  <c r="E220" i="25"/>
  <c r="D220" i="25"/>
  <c r="E219" i="25"/>
  <c r="D219" i="25"/>
  <c r="E218" i="25"/>
  <c r="D218" i="25"/>
  <c r="E217" i="25"/>
  <c r="D217" i="25"/>
  <c r="E216" i="25"/>
  <c r="D216" i="25"/>
  <c r="E215" i="25"/>
  <c r="D215" i="25"/>
  <c r="E214" i="25"/>
  <c r="D214" i="25"/>
  <c r="E213" i="25"/>
  <c r="D213" i="25"/>
  <c r="E212" i="25"/>
  <c r="D212" i="25"/>
  <c r="E211" i="25"/>
  <c r="D211" i="25"/>
  <c r="E210" i="25"/>
  <c r="D210" i="25"/>
  <c r="E209" i="25"/>
  <c r="D209" i="25"/>
  <c r="E208" i="25"/>
  <c r="D208" i="25"/>
  <c r="E207" i="25"/>
  <c r="D207" i="25"/>
  <c r="E206" i="25"/>
  <c r="D206" i="25"/>
  <c r="E203" i="25"/>
  <c r="D203" i="25"/>
  <c r="E202" i="25"/>
  <c r="D202" i="25"/>
  <c r="E201" i="25"/>
  <c r="D201" i="25"/>
  <c r="E200" i="25"/>
  <c r="D200" i="25"/>
  <c r="E199" i="25"/>
  <c r="D199" i="25"/>
  <c r="E198" i="25"/>
  <c r="D198" i="25"/>
  <c r="E197" i="25"/>
  <c r="D197" i="25"/>
  <c r="E196" i="25"/>
  <c r="D196" i="25"/>
  <c r="E195" i="25"/>
  <c r="D195" i="25"/>
  <c r="E192" i="25"/>
  <c r="D192" i="25"/>
  <c r="E191" i="25"/>
  <c r="D191" i="25"/>
  <c r="E190" i="25"/>
  <c r="D190" i="25"/>
  <c r="E187" i="25"/>
  <c r="D187" i="25"/>
  <c r="E186" i="25"/>
  <c r="D186" i="25"/>
  <c r="E185" i="25"/>
  <c r="D185" i="25"/>
  <c r="E184" i="25"/>
  <c r="D184" i="25"/>
  <c r="E183" i="25"/>
  <c r="D183" i="25"/>
  <c r="E182" i="25"/>
  <c r="D182" i="25"/>
  <c r="E181" i="25"/>
  <c r="D181" i="25"/>
  <c r="E180" i="25"/>
  <c r="D180" i="25"/>
  <c r="E179" i="25"/>
  <c r="D179" i="25"/>
  <c r="E178" i="25"/>
  <c r="D178" i="25"/>
  <c r="E175" i="25"/>
  <c r="D175" i="25"/>
  <c r="E174" i="25"/>
  <c r="D174" i="25"/>
  <c r="E173" i="25"/>
  <c r="D173" i="25"/>
  <c r="E172" i="25"/>
  <c r="D172" i="25"/>
  <c r="E171" i="25"/>
  <c r="D171" i="25"/>
  <c r="E170" i="25"/>
  <c r="D170" i="25"/>
  <c r="E169" i="25"/>
  <c r="D169" i="25"/>
  <c r="E168" i="25"/>
  <c r="D168" i="25"/>
  <c r="E167" i="25"/>
  <c r="D167" i="25"/>
  <c r="E166" i="25"/>
  <c r="D166" i="25"/>
  <c r="E165" i="25"/>
  <c r="D165" i="25"/>
  <c r="E164" i="25"/>
  <c r="D164" i="25"/>
  <c r="E161" i="25"/>
  <c r="D161" i="25"/>
  <c r="E160" i="25"/>
  <c r="D160" i="25"/>
  <c r="E159" i="25"/>
  <c r="D159" i="25"/>
  <c r="E158" i="25"/>
  <c r="D158" i="25"/>
  <c r="E157" i="25"/>
  <c r="D157" i="25"/>
  <c r="E156" i="25"/>
  <c r="D156" i="25"/>
  <c r="E153" i="25"/>
  <c r="D153" i="25"/>
  <c r="E152" i="25"/>
  <c r="D152" i="25"/>
  <c r="E151" i="25"/>
  <c r="D151" i="25"/>
  <c r="E150" i="25"/>
  <c r="D150" i="25"/>
  <c r="E149" i="25"/>
  <c r="D149" i="25"/>
  <c r="E148" i="25"/>
  <c r="D148" i="25"/>
  <c r="E145" i="25"/>
  <c r="D145" i="25"/>
  <c r="E144" i="25"/>
  <c r="D144" i="25"/>
  <c r="E141" i="25"/>
  <c r="D141" i="25"/>
  <c r="E140" i="25"/>
  <c r="D140" i="25"/>
  <c r="E139" i="25"/>
  <c r="D139" i="25"/>
  <c r="E138" i="25"/>
  <c r="D138" i="25"/>
  <c r="E135" i="25"/>
  <c r="D135" i="25"/>
  <c r="E134" i="25"/>
  <c r="D134" i="25"/>
  <c r="E133" i="25"/>
  <c r="D133" i="25"/>
  <c r="E132" i="25"/>
  <c r="D132" i="25"/>
  <c r="E131" i="25"/>
  <c r="D131" i="25"/>
  <c r="E130" i="25"/>
  <c r="D130" i="25"/>
  <c r="E129" i="25"/>
  <c r="D129" i="25"/>
  <c r="E128" i="25"/>
  <c r="D128" i="25"/>
  <c r="E127" i="25"/>
  <c r="D127" i="25"/>
  <c r="E126" i="25"/>
  <c r="D126" i="25"/>
  <c r="E125" i="25"/>
  <c r="D125" i="25"/>
  <c r="E124" i="25"/>
  <c r="D124" i="25"/>
  <c r="E123" i="25"/>
  <c r="D123" i="25"/>
  <c r="E122" i="25"/>
  <c r="D122" i="25"/>
  <c r="E121" i="25"/>
  <c r="D121" i="25"/>
  <c r="E120" i="25"/>
  <c r="D120" i="25"/>
  <c r="E119" i="25"/>
  <c r="D119" i="25"/>
  <c r="E118" i="25"/>
  <c r="D118" i="25"/>
  <c r="E115" i="25"/>
  <c r="D115" i="25"/>
  <c r="E114" i="25"/>
  <c r="D114" i="25"/>
  <c r="E113" i="25"/>
  <c r="D113" i="25"/>
  <c r="E112" i="25"/>
  <c r="D112" i="25"/>
  <c r="E111" i="25"/>
  <c r="D111" i="25"/>
  <c r="E110" i="25"/>
  <c r="D110" i="25"/>
  <c r="E109" i="25"/>
  <c r="D109" i="25"/>
  <c r="E108" i="25"/>
  <c r="D108" i="25"/>
  <c r="E107" i="25"/>
  <c r="D107" i="25"/>
  <c r="E104" i="25"/>
  <c r="D104" i="25"/>
  <c r="E95" i="25"/>
  <c r="D95" i="25"/>
  <c r="E94" i="25"/>
  <c r="D94" i="25"/>
  <c r="E93" i="25"/>
  <c r="D93" i="25"/>
  <c r="E92" i="25"/>
  <c r="D92" i="25"/>
  <c r="E91" i="25"/>
  <c r="D91" i="25"/>
  <c r="E82" i="25"/>
  <c r="D82" i="25"/>
  <c r="E79" i="25"/>
  <c r="D79" i="25"/>
  <c r="E76" i="25"/>
  <c r="D76" i="25"/>
  <c r="E75" i="25"/>
  <c r="D75" i="25"/>
  <c r="E74" i="25"/>
  <c r="D74" i="25"/>
  <c r="E73" i="25"/>
  <c r="D73" i="25"/>
  <c r="E72" i="25"/>
  <c r="D72" i="25"/>
  <c r="E69" i="25"/>
  <c r="D69" i="25"/>
  <c r="E68" i="25"/>
  <c r="D68" i="25"/>
  <c r="E67" i="25"/>
  <c r="D67" i="25"/>
  <c r="E64" i="25"/>
  <c r="D64" i="25"/>
  <c r="E63" i="25"/>
  <c r="D63" i="25"/>
  <c r="E62" i="25"/>
  <c r="D62" i="25"/>
  <c r="E61" i="25"/>
  <c r="D61" i="25"/>
  <c r="E60" i="25"/>
  <c r="D60" i="25"/>
  <c r="E55" i="25"/>
  <c r="D55" i="25"/>
  <c r="E54" i="25"/>
  <c r="D54" i="25"/>
  <c r="E53" i="25"/>
  <c r="D53" i="25"/>
  <c r="E52" i="25"/>
  <c r="D52" i="25"/>
  <c r="E49" i="25"/>
  <c r="D49" i="25"/>
  <c r="E48" i="25"/>
  <c r="D48" i="25"/>
  <c r="E47" i="25"/>
  <c r="D47" i="25"/>
  <c r="E46" i="25"/>
  <c r="D46" i="25"/>
  <c r="E43" i="25"/>
  <c r="D43" i="25"/>
  <c r="E42" i="25"/>
  <c r="D42" i="25"/>
  <c r="E41" i="25"/>
  <c r="D41" i="25"/>
  <c r="E40" i="25"/>
  <c r="D40" i="25"/>
  <c r="E37" i="25"/>
  <c r="D37" i="25"/>
  <c r="E34" i="25"/>
  <c r="D34" i="25"/>
  <c r="E33" i="25"/>
  <c r="D33" i="25"/>
  <c r="E32" i="25"/>
  <c r="D32" i="25"/>
  <c r="E31" i="25"/>
  <c r="D31" i="25"/>
  <c r="E27" i="25"/>
  <c r="D27" i="25"/>
  <c r="E26" i="25"/>
  <c r="D26" i="25"/>
  <c r="E25" i="25"/>
  <c r="D25" i="25"/>
  <c r="E24" i="25"/>
  <c r="D24" i="25"/>
  <c r="E23" i="25"/>
  <c r="D23" i="25"/>
  <c r="E22" i="25"/>
  <c r="D22" i="25"/>
  <c r="E17" i="25"/>
  <c r="D17" i="25"/>
  <c r="E16" i="25"/>
  <c r="D16" i="25"/>
  <c r="B15" i="25"/>
  <c r="B21" i="25" s="1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D5" i="25"/>
  <c r="I51" i="23"/>
  <c r="I50" i="23"/>
  <c r="I49" i="23"/>
  <c r="I45" i="23"/>
  <c r="A9" i="23"/>
  <c r="A10" i="23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8" i="23"/>
  <c r="J495" i="5"/>
  <c r="J509" i="5" s="1"/>
  <c r="E309" i="7"/>
  <c r="B13" i="15"/>
  <c r="B16" i="15" s="1"/>
  <c r="H298" i="15"/>
  <c r="F298" i="15"/>
  <c r="D298" i="15"/>
  <c r="H297" i="15"/>
  <c r="F297" i="15"/>
  <c r="D297" i="15"/>
  <c r="H296" i="15"/>
  <c r="F296" i="15"/>
  <c r="D296" i="15"/>
  <c r="H295" i="15"/>
  <c r="F295" i="15"/>
  <c r="D295" i="15"/>
  <c r="H294" i="15"/>
  <c r="F294" i="15"/>
  <c r="D294" i="15"/>
  <c r="H293" i="15"/>
  <c r="F293" i="15"/>
  <c r="D293" i="15"/>
  <c r="H292" i="15"/>
  <c r="F292" i="15"/>
  <c r="D292" i="15"/>
  <c r="H291" i="15"/>
  <c r="F291" i="15"/>
  <c r="D291" i="15"/>
  <c r="H290" i="15"/>
  <c r="F290" i="15"/>
  <c r="D290" i="15"/>
  <c r="H289" i="15"/>
  <c r="F289" i="15"/>
  <c r="D289" i="15"/>
  <c r="H288" i="15"/>
  <c r="F288" i="15"/>
  <c r="D288" i="15"/>
  <c r="H283" i="15"/>
  <c r="F283" i="15"/>
  <c r="D283" i="15"/>
  <c r="H282" i="15"/>
  <c r="F282" i="15"/>
  <c r="D282" i="15"/>
  <c r="H281" i="15"/>
  <c r="F281" i="15"/>
  <c r="D281" i="15"/>
  <c r="H280" i="15"/>
  <c r="F280" i="15"/>
  <c r="D280" i="15"/>
  <c r="H279" i="15"/>
  <c r="F279" i="15"/>
  <c r="D279" i="15"/>
  <c r="H272" i="15"/>
  <c r="F272" i="15"/>
  <c r="D272" i="15"/>
  <c r="H271" i="15"/>
  <c r="F271" i="15"/>
  <c r="D271" i="15"/>
  <c r="H270" i="15"/>
  <c r="F270" i="15"/>
  <c r="D270" i="15"/>
  <c r="H267" i="15"/>
  <c r="F267" i="15"/>
  <c r="D267" i="15"/>
  <c r="H266" i="15"/>
  <c r="F266" i="15"/>
  <c r="D266" i="15"/>
  <c r="H265" i="15"/>
  <c r="F265" i="15"/>
  <c r="D265" i="15"/>
  <c r="H262" i="15"/>
  <c r="F262" i="15"/>
  <c r="D262" i="15"/>
  <c r="H261" i="15"/>
  <c r="F261" i="15"/>
  <c r="D261" i="15"/>
  <c r="H260" i="15"/>
  <c r="F260" i="15"/>
  <c r="D260" i="15"/>
  <c r="H257" i="15"/>
  <c r="F257" i="15"/>
  <c r="D257" i="15"/>
  <c r="H256" i="15"/>
  <c r="F256" i="15"/>
  <c r="D256" i="15"/>
  <c r="H255" i="15"/>
  <c r="F255" i="15"/>
  <c r="D255" i="15"/>
  <c r="H254" i="15"/>
  <c r="F254" i="15"/>
  <c r="D254" i="15"/>
  <c r="H253" i="15"/>
  <c r="F253" i="15"/>
  <c r="D253" i="15"/>
  <c r="H250" i="15"/>
  <c r="F250" i="15"/>
  <c r="D250" i="15"/>
  <c r="H247" i="15"/>
  <c r="F247" i="15"/>
  <c r="D247" i="15"/>
  <c r="H246" i="15"/>
  <c r="F246" i="15"/>
  <c r="D246" i="15"/>
  <c r="H245" i="15"/>
  <c r="F245" i="15"/>
  <c r="D245" i="15"/>
  <c r="H244" i="15"/>
  <c r="F244" i="15"/>
  <c r="D244" i="15"/>
  <c r="H243" i="15"/>
  <c r="F243" i="15"/>
  <c r="D243" i="15"/>
  <c r="H242" i="15"/>
  <c r="F242" i="15"/>
  <c r="D242" i="15"/>
  <c r="H241" i="15"/>
  <c r="F241" i="15"/>
  <c r="D241" i="15"/>
  <c r="H240" i="15"/>
  <c r="F240" i="15"/>
  <c r="D240" i="15"/>
  <c r="H230" i="15"/>
  <c r="F230" i="15"/>
  <c r="D230" i="15"/>
  <c r="H229" i="15"/>
  <c r="F229" i="15"/>
  <c r="D229" i="15"/>
  <c r="H226" i="15"/>
  <c r="F226" i="15"/>
  <c r="D226" i="15"/>
  <c r="H222" i="15"/>
  <c r="F222" i="15"/>
  <c r="D222" i="15"/>
  <c r="H221" i="15"/>
  <c r="F221" i="15"/>
  <c r="D221" i="15"/>
  <c r="H220" i="15"/>
  <c r="F220" i="15"/>
  <c r="D220" i="15"/>
  <c r="H219" i="15"/>
  <c r="F219" i="15"/>
  <c r="D219" i="15"/>
  <c r="H218" i="15"/>
  <c r="F218" i="15"/>
  <c r="D218" i="15"/>
  <c r="H209" i="15"/>
  <c r="F209" i="15"/>
  <c r="D209" i="15"/>
  <c r="H208" i="15"/>
  <c r="F208" i="15"/>
  <c r="D208" i="15"/>
  <c r="H205" i="15"/>
  <c r="F205" i="15"/>
  <c r="D205" i="15"/>
  <c r="H204" i="15"/>
  <c r="F204" i="15"/>
  <c r="D204" i="15"/>
  <c r="H203" i="15"/>
  <c r="F203" i="15"/>
  <c r="D203" i="15"/>
  <c r="H202" i="15"/>
  <c r="F202" i="15"/>
  <c r="D202" i="15"/>
  <c r="H201" i="15"/>
  <c r="F201" i="15"/>
  <c r="D201" i="15"/>
  <c r="H200" i="15"/>
  <c r="F200" i="15"/>
  <c r="D200" i="15"/>
  <c r="H199" i="15"/>
  <c r="F199" i="15"/>
  <c r="D199" i="15"/>
  <c r="H198" i="15"/>
  <c r="F198" i="15"/>
  <c r="D198" i="15"/>
  <c r="H197" i="15"/>
  <c r="F197" i="15"/>
  <c r="D197" i="15"/>
  <c r="H196" i="15"/>
  <c r="F196" i="15"/>
  <c r="D196" i="15"/>
  <c r="H195" i="15"/>
  <c r="F195" i="15"/>
  <c r="D195" i="15"/>
  <c r="H191" i="15"/>
  <c r="F191" i="15"/>
  <c r="D191" i="15"/>
  <c r="H190" i="15"/>
  <c r="F190" i="15"/>
  <c r="D190" i="15"/>
  <c r="H189" i="15"/>
  <c r="F189" i="15"/>
  <c r="D189" i="15"/>
  <c r="H188" i="15"/>
  <c r="F188" i="15"/>
  <c r="D188" i="15"/>
  <c r="H187" i="15"/>
  <c r="F187" i="15"/>
  <c r="D187" i="15"/>
  <c r="H186" i="15"/>
  <c r="F186" i="15"/>
  <c r="D186" i="15"/>
  <c r="H185" i="15"/>
  <c r="F185" i="15"/>
  <c r="D185" i="15"/>
  <c r="H184" i="15"/>
  <c r="F184" i="15"/>
  <c r="D184" i="15"/>
  <c r="H183" i="15"/>
  <c r="F183" i="15"/>
  <c r="D183" i="15"/>
  <c r="H182" i="15"/>
  <c r="F182" i="15"/>
  <c r="D182" i="15"/>
  <c r="H181" i="15"/>
  <c r="F181" i="15"/>
  <c r="D181" i="15"/>
  <c r="H178" i="15"/>
  <c r="F178" i="15"/>
  <c r="D178" i="15"/>
  <c r="H175" i="15"/>
  <c r="F175" i="15"/>
  <c r="D175" i="15"/>
  <c r="H172" i="15"/>
  <c r="F172" i="15"/>
  <c r="D172" i="15"/>
  <c r="H171" i="15"/>
  <c r="F171" i="15"/>
  <c r="D171" i="15"/>
  <c r="H168" i="15"/>
  <c r="F168" i="15"/>
  <c r="D168" i="15"/>
  <c r="H167" i="15"/>
  <c r="F167" i="15"/>
  <c r="D167" i="15"/>
  <c r="H166" i="15"/>
  <c r="F166" i="15"/>
  <c r="D166" i="15"/>
  <c r="H150" i="15"/>
  <c r="F150" i="15"/>
  <c r="D150" i="15"/>
  <c r="H149" i="15"/>
  <c r="F149" i="15"/>
  <c r="D149" i="15"/>
  <c r="H146" i="15"/>
  <c r="F146" i="15"/>
  <c r="D146" i="15"/>
  <c r="H145" i="15"/>
  <c r="F145" i="15"/>
  <c r="D145" i="15"/>
  <c r="H144" i="15"/>
  <c r="F144" i="15"/>
  <c r="D144" i="15"/>
  <c r="H143" i="15"/>
  <c r="F143" i="15"/>
  <c r="D143" i="15"/>
  <c r="H140" i="15"/>
  <c r="F140" i="15"/>
  <c r="D140" i="15"/>
  <c r="H139" i="15"/>
  <c r="F139" i="15"/>
  <c r="D139" i="15"/>
  <c r="H138" i="15"/>
  <c r="F138" i="15"/>
  <c r="D138" i="15"/>
  <c r="H137" i="15"/>
  <c r="F137" i="15"/>
  <c r="D137" i="15"/>
  <c r="H134" i="15"/>
  <c r="F134" i="15"/>
  <c r="D134" i="15"/>
  <c r="H133" i="15"/>
  <c r="F133" i="15"/>
  <c r="D133" i="15"/>
  <c r="H132" i="15"/>
  <c r="F132" i="15"/>
  <c r="D132" i="15"/>
  <c r="H131" i="15"/>
  <c r="F131" i="15"/>
  <c r="D131" i="15"/>
  <c r="H130" i="15"/>
  <c r="F130" i="15"/>
  <c r="D130" i="15"/>
  <c r="H129" i="15"/>
  <c r="F129" i="15"/>
  <c r="D129" i="15"/>
  <c r="H128" i="15"/>
  <c r="F128" i="15"/>
  <c r="D128" i="15"/>
  <c r="H124" i="15"/>
  <c r="F124" i="15"/>
  <c r="D124" i="15"/>
  <c r="H123" i="15"/>
  <c r="F123" i="15"/>
  <c r="D123" i="15"/>
  <c r="H122" i="15"/>
  <c r="F122" i="15"/>
  <c r="D122" i="15"/>
  <c r="H121" i="15"/>
  <c r="F121" i="15"/>
  <c r="D121" i="15"/>
  <c r="H120" i="15"/>
  <c r="F120" i="15"/>
  <c r="D120" i="15"/>
  <c r="H119" i="15"/>
  <c r="F119" i="15"/>
  <c r="D119" i="15"/>
  <c r="H118" i="15"/>
  <c r="F118" i="15"/>
  <c r="D118" i="15"/>
  <c r="H117" i="15"/>
  <c r="F117" i="15"/>
  <c r="D117" i="15"/>
  <c r="H114" i="15"/>
  <c r="F114" i="15"/>
  <c r="D114" i="15"/>
  <c r="H113" i="15"/>
  <c r="F113" i="15"/>
  <c r="D113" i="15"/>
  <c r="H112" i="15"/>
  <c r="F112" i="15"/>
  <c r="D112" i="15"/>
  <c r="H111" i="15"/>
  <c r="F111" i="15"/>
  <c r="D111" i="15"/>
  <c r="H110" i="15"/>
  <c r="F110" i="15"/>
  <c r="D110" i="15"/>
  <c r="H107" i="15"/>
  <c r="F107" i="15"/>
  <c r="D107" i="15"/>
  <c r="H106" i="15"/>
  <c r="F106" i="15"/>
  <c r="D106" i="15"/>
  <c r="H103" i="15"/>
  <c r="F103" i="15"/>
  <c r="D103" i="15"/>
  <c r="H102" i="15"/>
  <c r="F102" i="15"/>
  <c r="D102" i="15"/>
  <c r="H99" i="15"/>
  <c r="F99" i="15"/>
  <c r="D99" i="15"/>
  <c r="H98" i="15"/>
  <c r="F98" i="15"/>
  <c r="D98" i="15"/>
  <c r="H97" i="15"/>
  <c r="F97" i="15"/>
  <c r="D97" i="15"/>
  <c r="H96" i="15"/>
  <c r="F96" i="15"/>
  <c r="D96" i="15"/>
  <c r="H95" i="15"/>
  <c r="F95" i="15"/>
  <c r="D95" i="15"/>
  <c r="H94" i="15"/>
  <c r="F94" i="15"/>
  <c r="D94" i="15"/>
  <c r="H93" i="15"/>
  <c r="F93" i="15"/>
  <c r="D93" i="15"/>
  <c r="H89" i="15"/>
  <c r="F89" i="15"/>
  <c r="D89" i="15"/>
  <c r="H86" i="15"/>
  <c r="F86" i="15"/>
  <c r="D86" i="15"/>
  <c r="H83" i="15"/>
  <c r="F83" i="15"/>
  <c r="D83" i="15"/>
  <c r="H82" i="15"/>
  <c r="F82" i="15"/>
  <c r="D82" i="15"/>
  <c r="H79" i="15"/>
  <c r="F79" i="15"/>
  <c r="D79" i="15"/>
  <c r="H78" i="15"/>
  <c r="F78" i="15"/>
  <c r="D78" i="15"/>
  <c r="H77" i="15"/>
  <c r="F77" i="15"/>
  <c r="D77" i="15"/>
  <c r="H74" i="15"/>
  <c r="F74" i="15"/>
  <c r="D74" i="15"/>
  <c r="H71" i="15"/>
  <c r="F71" i="15"/>
  <c r="D71" i="15"/>
  <c r="H67" i="15"/>
  <c r="F67" i="15"/>
  <c r="D67" i="15"/>
  <c r="H66" i="15"/>
  <c r="F66" i="15"/>
  <c r="D66" i="15"/>
  <c r="H65" i="15"/>
  <c r="F65" i="15"/>
  <c r="D65" i="15"/>
  <c r="H62" i="15"/>
  <c r="F62" i="15"/>
  <c r="D62" i="15"/>
  <c r="H61" i="15"/>
  <c r="F61" i="15"/>
  <c r="D61" i="15"/>
  <c r="H60" i="15"/>
  <c r="F60" i="15"/>
  <c r="D60" i="15"/>
  <c r="H59" i="15"/>
  <c r="F59" i="15"/>
  <c r="D59" i="15"/>
  <c r="H58" i="15"/>
  <c r="F58" i="15"/>
  <c r="D58" i="15"/>
  <c r="H57" i="15"/>
  <c r="F57" i="15"/>
  <c r="D57" i="15"/>
  <c r="H56" i="15"/>
  <c r="F56" i="15"/>
  <c r="D56" i="15"/>
  <c r="H55" i="15"/>
  <c r="F55" i="15"/>
  <c r="D55" i="15"/>
  <c r="H54" i="15"/>
  <c r="F54" i="15"/>
  <c r="D54" i="15"/>
  <c r="H51" i="15"/>
  <c r="F51" i="15"/>
  <c r="D51" i="15"/>
  <c r="H50" i="15"/>
  <c r="F50" i="15"/>
  <c r="D50" i="15"/>
  <c r="H49" i="15"/>
  <c r="F49" i="15"/>
  <c r="D49" i="15"/>
  <c r="H48" i="15"/>
  <c r="F48" i="15"/>
  <c r="D48" i="15"/>
  <c r="H47" i="15"/>
  <c r="F47" i="15"/>
  <c r="D47" i="15"/>
  <c r="H46" i="15"/>
  <c r="F46" i="15"/>
  <c r="D46" i="15"/>
  <c r="H45" i="15"/>
  <c r="F45" i="15"/>
  <c r="D45" i="15"/>
  <c r="H44" i="15"/>
  <c r="F44" i="15"/>
  <c r="D44" i="15"/>
  <c r="H43" i="15"/>
  <c r="F43" i="15"/>
  <c r="D43" i="15"/>
  <c r="H38" i="15"/>
  <c r="F38" i="15"/>
  <c r="D38" i="15"/>
  <c r="H26" i="15"/>
  <c r="F26" i="15"/>
  <c r="D26" i="15"/>
  <c r="H25" i="15"/>
  <c r="F25" i="15"/>
  <c r="D25" i="15"/>
  <c r="H24" i="15"/>
  <c r="F24" i="15"/>
  <c r="D24" i="15"/>
  <c r="H21" i="15"/>
  <c r="F21" i="15"/>
  <c r="D21" i="15"/>
  <c r="H20" i="15"/>
  <c r="F20" i="15"/>
  <c r="D20" i="15"/>
  <c r="H17" i="15"/>
  <c r="F17" i="15"/>
  <c r="D17" i="15"/>
  <c r="H14" i="15"/>
  <c r="F14" i="15"/>
  <c r="D14" i="15"/>
  <c r="F13" i="15"/>
  <c r="H7" i="15"/>
  <c r="F7" i="15"/>
  <c r="D7" i="15"/>
  <c r="H6" i="15"/>
  <c r="F6" i="15"/>
  <c r="D6" i="15"/>
  <c r="F5" i="15"/>
  <c r="D5" i="15"/>
  <c r="F259" i="21"/>
  <c r="D13" i="15" l="1"/>
  <c r="D15" i="25"/>
  <c r="B30" i="25"/>
  <c r="D21" i="25"/>
  <c r="D16" i="15"/>
  <c r="B19" i="15"/>
  <c r="B23" i="15" s="1"/>
  <c r="B37" i="15" s="1"/>
  <c r="F16" i="15"/>
  <c r="D23" i="15"/>
  <c r="F23" i="15"/>
  <c r="D19" i="15"/>
  <c r="F19" i="15"/>
  <c r="B36" i="25" l="1"/>
  <c r="D30" i="25"/>
  <c r="D37" i="15"/>
  <c r="F37" i="15"/>
  <c r="B42" i="15"/>
  <c r="B39" i="25" l="1"/>
  <c r="D36" i="25"/>
  <c r="D42" i="15"/>
  <c r="F42" i="15"/>
  <c r="B53" i="15"/>
  <c r="D39" i="25" l="1"/>
  <c r="B45" i="25"/>
  <c r="D53" i="15"/>
  <c r="B64" i="15"/>
  <c r="F53" i="15"/>
  <c r="B51" i="25" l="1"/>
  <c r="D45" i="25"/>
  <c r="F64" i="15"/>
  <c r="B70" i="15"/>
  <c r="D64" i="15"/>
  <c r="D51" i="25" l="1"/>
  <c r="B59" i="25"/>
  <c r="F70" i="15"/>
  <c r="B73" i="15"/>
  <c r="D70" i="15"/>
  <c r="D59" i="25" l="1"/>
  <c r="B66" i="25"/>
  <c r="D73" i="15"/>
  <c r="B76" i="15"/>
  <c r="F73" i="15"/>
  <c r="D66" i="25" l="1"/>
  <c r="B71" i="25"/>
  <c r="F76" i="15"/>
  <c r="B81" i="15"/>
  <c r="D76" i="15"/>
  <c r="D71" i="25" l="1"/>
  <c r="B78" i="25"/>
  <c r="B85" i="15"/>
  <c r="F81" i="15"/>
  <c r="D81" i="15"/>
  <c r="D78" i="25" l="1"/>
  <c r="B81" i="25"/>
  <c r="B88" i="15"/>
  <c r="F85" i="15"/>
  <c r="D85" i="15"/>
  <c r="B90" i="25" l="1"/>
  <c r="D81" i="25"/>
  <c r="D88" i="15"/>
  <c r="F88" i="15"/>
  <c r="B92" i="15"/>
  <c r="D90" i="25" l="1"/>
  <c r="B103" i="25"/>
  <c r="D92" i="15"/>
  <c r="F92" i="15"/>
  <c r="B101" i="15"/>
  <c r="B106" i="25" l="1"/>
  <c r="D103" i="25"/>
  <c r="D101" i="15"/>
  <c r="F101" i="15"/>
  <c r="B105" i="15"/>
  <c r="D106" i="25" l="1"/>
  <c r="B117" i="25"/>
  <c r="F105" i="15"/>
  <c r="D105" i="15"/>
  <c r="B109" i="15"/>
  <c r="B137" i="25" l="1"/>
  <c r="D117" i="25"/>
  <c r="D109" i="15"/>
  <c r="B116" i="15"/>
  <c r="F109" i="15"/>
  <c r="D137" i="25" l="1"/>
  <c r="B143" i="25"/>
  <c r="D116" i="15"/>
  <c r="F116" i="15"/>
  <c r="B127" i="15"/>
  <c r="B147" i="25" l="1"/>
  <c r="D143" i="25"/>
  <c r="F127" i="15"/>
  <c r="B136" i="15"/>
  <c r="D127" i="15"/>
  <c r="D147" i="25" l="1"/>
  <c r="B155" i="25"/>
  <c r="D136" i="15"/>
  <c r="B142" i="15"/>
  <c r="F136" i="15"/>
  <c r="D155" i="25" l="1"/>
  <c r="B163" i="25"/>
  <c r="D142" i="15"/>
  <c r="B148" i="15"/>
  <c r="F142" i="15"/>
  <c r="D163" i="25" l="1"/>
  <c r="B177" i="25"/>
  <c r="F148" i="15"/>
  <c r="D148" i="15"/>
  <c r="B165" i="15"/>
  <c r="B189" i="25" l="1"/>
  <c r="D177" i="25"/>
  <c r="B170" i="15"/>
  <c r="D165" i="15"/>
  <c r="F165" i="15"/>
  <c r="D189" i="25" l="1"/>
  <c r="B194" i="25"/>
  <c r="F170" i="15"/>
  <c r="B174" i="15"/>
  <c r="D170" i="15"/>
  <c r="D194" i="25" l="1"/>
  <c r="B205" i="25"/>
  <c r="B177" i="15"/>
  <c r="D174" i="15"/>
  <c r="F174" i="15"/>
  <c r="D205" i="25" l="1"/>
  <c r="B222" i="25"/>
  <c r="D177" i="15"/>
  <c r="B180" i="15"/>
  <c r="F177" i="15"/>
  <c r="B236" i="25" l="1"/>
  <c r="D222" i="25"/>
  <c r="F180" i="15"/>
  <c r="D180" i="15"/>
  <c r="B194" i="15"/>
  <c r="B246" i="25" l="1"/>
  <c r="D236" i="25"/>
  <c r="B207" i="15"/>
  <c r="F194" i="15"/>
  <c r="D194" i="15"/>
  <c r="D246" i="25" l="1"/>
  <c r="B264" i="25"/>
  <c r="B217" i="15"/>
  <c r="D207" i="15"/>
  <c r="F207" i="15"/>
  <c r="B282" i="25" l="1"/>
  <c r="D264" i="25"/>
  <c r="B225" i="15"/>
  <c r="D217" i="15"/>
  <c r="F217" i="15"/>
  <c r="B296" i="25" l="1"/>
  <c r="D282" i="25"/>
  <c r="B228" i="15"/>
  <c r="F225" i="15"/>
  <c r="D225" i="15"/>
  <c r="D296" i="25" l="1"/>
  <c r="B307" i="25"/>
  <c r="F228" i="15"/>
  <c r="D228" i="15"/>
  <c r="B239" i="15"/>
  <c r="D307" i="25" l="1"/>
  <c r="B320" i="25"/>
  <c r="B249" i="15"/>
  <c r="F239" i="15"/>
  <c r="D239" i="15"/>
  <c r="B345" i="25" l="1"/>
  <c r="D320" i="25"/>
  <c r="B252" i="15"/>
  <c r="D249" i="15"/>
  <c r="F249" i="15"/>
  <c r="B354" i="25" l="1"/>
  <c r="D345" i="25"/>
  <c r="F252" i="15"/>
  <c r="D252" i="15"/>
  <c r="B259" i="15"/>
  <c r="D354" i="25" l="1"/>
  <c r="B364" i="25"/>
  <c r="B264" i="15"/>
  <c r="D259" i="15"/>
  <c r="F259" i="15"/>
  <c r="B368" i="25" l="1"/>
  <c r="D364" i="25"/>
  <c r="D264" i="15"/>
  <c r="B269" i="15"/>
  <c r="F264" i="15"/>
  <c r="D368" i="25" l="1"/>
  <c r="B374" i="25"/>
  <c r="D269" i="15"/>
  <c r="B278" i="15"/>
  <c r="F269" i="15"/>
  <c r="D374" i="25" l="1"/>
  <c r="B404" i="25"/>
  <c r="F278" i="15"/>
  <c r="D278" i="15"/>
  <c r="B287" i="15"/>
  <c r="B411" i="25" l="1"/>
  <c r="D404" i="25"/>
  <c r="F287" i="15"/>
  <c r="D287" i="15"/>
  <c r="B417" i="25" l="1"/>
  <c r="D411" i="25"/>
  <c r="D417" i="25" l="1"/>
  <c r="B436" i="25"/>
  <c r="B458" i="25" l="1"/>
  <c r="D436" i="25"/>
  <c r="B469" i="25" l="1"/>
  <c r="D458" i="25"/>
  <c r="B472" i="25" l="1"/>
  <c r="B485" i="25" s="1"/>
  <c r="D469" i="25"/>
  <c r="D485" i="25" l="1"/>
  <c r="B490" i="25"/>
  <c r="D472" i="25"/>
  <c r="B495" i="25" l="1"/>
  <c r="D490" i="25"/>
  <c r="B506" i="25" l="1"/>
  <c r="D495" i="25"/>
  <c r="B513" i="25" l="1"/>
  <c r="D506" i="25"/>
  <c r="B524" i="25" l="1"/>
  <c r="D513" i="25"/>
  <c r="B535" i="25" l="1"/>
  <c r="D524" i="25"/>
  <c r="D535" i="25" l="1"/>
  <c r="B542" i="25"/>
  <c r="D542" i="25" l="1"/>
  <c r="B554" i="25"/>
  <c r="D554" i="25" l="1"/>
  <c r="B557" i="25"/>
  <c r="B560" i="25" l="1"/>
  <c r="D557" i="25"/>
  <c r="D560" i="25" l="1"/>
  <c r="B571" i="25"/>
  <c r="D571" i="25" s="1"/>
</calcChain>
</file>

<file path=xl/comments1.xml><?xml version="1.0" encoding="utf-8"?>
<comments xmlns="http://schemas.openxmlformats.org/spreadsheetml/2006/main">
  <authors>
    <author>Sophie Desfossés</author>
  </authors>
  <commentList>
    <comment ref="D11" authorId="0" shapeId="0">
      <text>
        <r>
          <rPr>
            <b/>
            <sz val="8"/>
            <color indexed="81"/>
            <rFont val="Tahoma"/>
            <family val="2"/>
          </rPr>
          <t>Sophie Desfossés:</t>
        </r>
        <r>
          <rPr>
            <sz val="8"/>
            <color indexed="81"/>
            <rFont val="Tahoma"/>
            <family val="2"/>
          </rPr>
          <t xml:space="preserve">
Compléter cette information si vous voulez que l'entente soit envoyer directement au destinataire</t>
        </r>
      </text>
    </comment>
  </commentList>
</comments>
</file>

<file path=xl/sharedStrings.xml><?xml version="1.0" encoding="utf-8"?>
<sst xmlns="http://schemas.openxmlformats.org/spreadsheetml/2006/main" count="8594" uniqueCount="4045">
  <si>
    <t xml:space="preserve">Agences et courtiers d'assurance et autres activités liées à l'assurance </t>
  </si>
  <si>
    <t>5242</t>
  </si>
  <si>
    <t>5311</t>
  </si>
  <si>
    <t>Propriétaires-occupants de logements</t>
  </si>
  <si>
    <t>Non défini</t>
  </si>
  <si>
    <t>Bureaux d'agents et de courtiers immobiliers et activités liées à l'immobilier</t>
  </si>
  <si>
    <t>5312, 5313</t>
  </si>
  <si>
    <t xml:space="preserve">Architecture, génie et services connexes </t>
  </si>
  <si>
    <t>5413</t>
  </si>
  <si>
    <t xml:space="preserve">Conception de systèmes informatiques et services connexes </t>
  </si>
  <si>
    <t>5415</t>
  </si>
  <si>
    <t>5418</t>
  </si>
  <si>
    <t>Travaux de génie liés au pétrole et au gaz naturel</t>
  </si>
  <si>
    <t>Sable, gravier, argile et minéraux réfractaires</t>
  </si>
  <si>
    <t>Sand, gravel, clay, and refractory minerals</t>
  </si>
  <si>
    <t>Uncut diamonds</t>
  </si>
  <si>
    <t>Potash</t>
  </si>
  <si>
    <t>Exploration de minerais, de pétrole et de gaz</t>
  </si>
  <si>
    <t>Mineral and oil and gas exploration</t>
  </si>
  <si>
    <t>Services de soutien à l'extraction de pétrole et de gaz sauf exploration</t>
  </si>
  <si>
    <t>Support services for oil and gas extraction (except exploration)</t>
  </si>
  <si>
    <t>Services de soutien à l'extraction minière sauf exploration</t>
  </si>
  <si>
    <t>Support services for mining and quarrying (except exploration)</t>
  </si>
  <si>
    <t>Prod.,transf. mét. non ferr.,sf al.</t>
  </si>
  <si>
    <t>Fonderies</t>
  </si>
  <si>
    <t xml:space="preserve">Forgeage et estampage </t>
  </si>
  <si>
    <t>Fab. ressorts et prod.fil métalliq.</t>
  </si>
  <si>
    <t>Preserved fruit and vegetables and frozen foods</t>
  </si>
  <si>
    <t>Lait de consommation et produits de lait transformés sauf surgelés</t>
  </si>
  <si>
    <t>Fluid milk and processed milk products (except frozen)</t>
  </si>
  <si>
    <t>Cheese and cheese products</t>
  </si>
  <si>
    <t>Other dairy products</t>
  </si>
  <si>
    <t>Crème glacée, sorbets et desserts congelés similaires</t>
  </si>
  <si>
    <t xml:space="preserve">Fab. carross. et remorq. véh.auto. </t>
  </si>
  <si>
    <t xml:space="preserve">Fab. prod. aérospatiaux et pièces </t>
  </si>
  <si>
    <t xml:space="preserve">Fab. matériel ferroviaire roulant </t>
  </si>
  <si>
    <t xml:space="preserve">Fab. meubl.bur.,incl. art.ameuble. </t>
  </si>
  <si>
    <t xml:space="preserve">Fab. aut. prod. connexes meubles </t>
  </si>
  <si>
    <t xml:space="preserve">Fab. fournit.et matériaux médicaux </t>
  </si>
  <si>
    <t xml:space="preserve">Transport aérien </t>
  </si>
  <si>
    <t xml:space="preserve">Transport ferroviaire </t>
  </si>
  <si>
    <t xml:space="preserve">Transport par eau </t>
  </si>
  <si>
    <t xml:space="preserve">Transport par camion </t>
  </si>
  <si>
    <t>Biscuits, craquelins et desserts cuits au four</t>
  </si>
  <si>
    <t>Cookies, crackers and baked sweet goods</t>
  </si>
  <si>
    <t>Mélanges de farines, pâtes et pâtes sèches</t>
  </si>
  <si>
    <t>Flour mixes, dough and dry pasta</t>
  </si>
  <si>
    <t>Snack food products</t>
  </si>
  <si>
    <t>Coffee and tea</t>
  </si>
  <si>
    <t>Sirops aromatisants, assaisonnements et vinaigrettes</t>
  </si>
  <si>
    <t>Other miscellaneous food products</t>
  </si>
  <si>
    <t>Bottled water, carbonated soft drinks, and other beverages; ice</t>
  </si>
  <si>
    <t xml:space="preserve">Sociétés d'assurance </t>
  </si>
  <si>
    <t>Agen. et court.assur. et act. liées</t>
  </si>
  <si>
    <t xml:space="preserve">Bailleurs de biens immobiliers </t>
  </si>
  <si>
    <t>MM:Secteur des entreprises</t>
  </si>
  <si>
    <t>MM:Administrations publiques</t>
  </si>
  <si>
    <t>Services de finissage de textiles et de tissus et de revêtement de tissus</t>
  </si>
  <si>
    <t>Textile and fabric finishing and coating services</t>
  </si>
  <si>
    <t>Men's and women's clothing</t>
  </si>
  <si>
    <t>Infant and baby clothing</t>
  </si>
  <si>
    <t>Clothing accessories</t>
  </si>
  <si>
    <t>Leather and dressed furs</t>
  </si>
  <si>
    <t>Footwear</t>
  </si>
  <si>
    <t>Suitcases, handbags and other leather and allied products</t>
  </si>
  <si>
    <t>Hardwood lumber</t>
  </si>
  <si>
    <t>Softwood lumber</t>
  </si>
  <si>
    <t>Wood chips</t>
  </si>
  <si>
    <t>Autres produits de sciage et de bois traité</t>
  </si>
  <si>
    <t>Other sawmill and treated wood products</t>
  </si>
  <si>
    <t>Veneer and plywood</t>
  </si>
  <si>
    <t>Montants et fermes de bois d'ingénierie</t>
  </si>
  <si>
    <t>Engineered wood members and trusses</t>
  </si>
  <si>
    <t>Reconstituted wood products</t>
  </si>
  <si>
    <t>Wood windows and doors</t>
  </si>
  <si>
    <t xml:space="preserve">Services d'enquêtes et de sécurité </t>
  </si>
  <si>
    <t xml:space="preserve">Serv. rel. bâtiments et logements </t>
  </si>
  <si>
    <t xml:space="preserve">Serv. gestion déchets et assainis. </t>
  </si>
  <si>
    <t>Établis. enseig.,sf s.b.l. et gouv.</t>
  </si>
  <si>
    <t xml:space="preserve">Cabinets de médecins </t>
  </si>
  <si>
    <t xml:space="preserve">Cabinets de dentistes </t>
  </si>
  <si>
    <t>Couches jetables et produits hygiéniques féminins</t>
  </si>
  <si>
    <t>Disposable diapers and feminine hygiene products</t>
  </si>
  <si>
    <t>Sanitary paper products</t>
  </si>
  <si>
    <t>Autres produits en papier transformé</t>
  </si>
  <si>
    <t>Other converted paper products</t>
  </si>
  <si>
    <t>Waste and scrap of paper and paperboard</t>
  </si>
  <si>
    <t>Printed products</t>
  </si>
  <si>
    <t>Support services for printing</t>
  </si>
  <si>
    <t>Services à contrat d'impression pour les éditeurs</t>
  </si>
  <si>
    <t>Contract printing services for publishers</t>
  </si>
  <si>
    <t>Gasoline</t>
  </si>
  <si>
    <t>Diesel fuel</t>
  </si>
  <si>
    <t>Jet fuel</t>
  </si>
  <si>
    <t>Light fuel oils</t>
  </si>
  <si>
    <t>Heavy fuel oils</t>
  </si>
  <si>
    <t>Lubrifiants et autres produits pétroliers raffinés</t>
  </si>
  <si>
    <t>Lubricants and other petroleum refinery products</t>
  </si>
  <si>
    <t>Asphalte et produits d'asphalte </t>
  </si>
  <si>
    <t>Asphalt and asphalt products</t>
  </si>
  <si>
    <t>Coke et autres produits de fours à coke</t>
  </si>
  <si>
    <t>Coke and other coke oven products</t>
  </si>
  <si>
    <t>Autres produits pétroliers et du charbon</t>
  </si>
  <si>
    <t>Other petroleum and coal products</t>
  </si>
  <si>
    <t>Petrochemicals</t>
  </si>
  <si>
    <t>Industrial gases</t>
  </si>
  <si>
    <t>Dyes and pigments</t>
  </si>
  <si>
    <t>Autres produits chimiques inorganiques de base</t>
  </si>
  <si>
    <t>Other basic inorganic chemicals</t>
  </si>
  <si>
    <t>Autres produits chimiques organiques de base</t>
  </si>
  <si>
    <t>Other basic organic chemicals</t>
  </si>
  <si>
    <t>Plastic resins</t>
  </si>
  <si>
    <t>Caoutchouc et composés et mélanges de caoutchouc</t>
  </si>
  <si>
    <t>Rubber and rubber compounds and mixtures</t>
  </si>
  <si>
    <t>Fibres et filaments artificiels et synthétiques</t>
  </si>
  <si>
    <t>Artificial and synthetic fibres and filaments</t>
  </si>
  <si>
    <t>Ammonia and chemical fertilizer</t>
  </si>
  <si>
    <t>Pesticides et autres produits chimiques agricoles</t>
  </si>
  <si>
    <t>Pesticide and other agricultural chemicals</t>
  </si>
  <si>
    <t>Produits pharmaceutiques et médicinaux</t>
  </si>
  <si>
    <t>Pharmaceutical and medicinal products</t>
  </si>
  <si>
    <t>Peintures, revêtements et produits adhésifs</t>
  </si>
  <si>
    <t>Paints, coatings and adhesive products</t>
  </si>
  <si>
    <t>Soaps and cleaning compounds</t>
  </si>
  <si>
    <t>Toiletries preparations</t>
  </si>
  <si>
    <t>Autres produits chimiques, non classés ailleurs</t>
  </si>
  <si>
    <t>Chemical products not elsewhere classified</t>
  </si>
  <si>
    <t>Plastic bags</t>
  </si>
  <si>
    <t>Pellicules et feuilles de plastique souple</t>
  </si>
  <si>
    <t>Plastic building and construction materials</t>
  </si>
  <si>
    <t>Plastic profile shapes</t>
  </si>
  <si>
    <t>Produits en mousse sauf pour la construction</t>
  </si>
  <si>
    <t>Foam products (except for construction)</t>
  </si>
  <si>
    <t>Plastic bottles</t>
  </si>
  <si>
    <t>Pièces en plastique pour véhicules automobiles</t>
  </si>
  <si>
    <t>Motor vehicle plastic parts</t>
  </si>
  <si>
    <t>Autres produits en plastique, non classés ailleurs</t>
  </si>
  <si>
    <t>Plastic products, not elsewhere classified</t>
  </si>
  <si>
    <t>Tires</t>
  </si>
  <si>
    <t>Tuyaux d’arrosage et courroies en caoutchouc et en plastique</t>
  </si>
  <si>
    <t>Rubber and plastic hoses and belts</t>
  </si>
  <si>
    <t>Rubber products, not elsewhere classified</t>
  </si>
  <si>
    <t>Waste and scrap of plastic and rubber</t>
  </si>
  <si>
    <t>Cement</t>
  </si>
  <si>
    <t>Ready-mixed concrete</t>
  </si>
  <si>
    <t>Concrete products</t>
  </si>
  <si>
    <t>Produits d'argile et produits réfractaires</t>
  </si>
  <si>
    <t>Clay products and refractories</t>
  </si>
  <si>
    <t>Glass and glass products</t>
  </si>
  <si>
    <t>Waste and scrap of glass</t>
  </si>
  <si>
    <t>Lime and gypsum products</t>
  </si>
  <si>
    <t>Autres produits minéraux non métalliques, non classés ailleurs</t>
  </si>
  <si>
    <t>Formes primaires de fer et d'acier et ferroalliages</t>
  </si>
  <si>
    <t>Iron and steel basic shapes and ferro-alloy products</t>
  </si>
  <si>
    <t>Tuyaux et tubes en fer et acier sauf produits moulés</t>
  </si>
  <si>
    <t>Iron and steel pipes and tubes (except castings)</t>
  </si>
  <si>
    <t>Produits d’acier laminé et étiré, incluant fil d’acier</t>
  </si>
  <si>
    <t>Rolled and drawn steel products including wire</t>
  </si>
  <si>
    <t>Bauxite and aluminum oxide</t>
  </si>
  <si>
    <t>Lingots et billettes d'aluminium et alliages d'aluminium</t>
  </si>
  <si>
    <t>Aluminum and aluminum-alloy ingots and billets</t>
  </si>
  <si>
    <t>Produits semi-ouvrés en aluminium et alliages d'aluminium</t>
  </si>
  <si>
    <t>Aluminum and aluminum-alloy semi-finished products</t>
  </si>
  <si>
    <t>Cuivre raffiné et alliages de cuivre</t>
  </si>
  <si>
    <t>Refined copper and copper alloys</t>
  </si>
  <si>
    <t>Refined nickel and nickel alloys</t>
  </si>
  <si>
    <t>Métaux précieux raffinés et alliages de métaux précieux</t>
  </si>
  <si>
    <t>Refined precious metals and precious metals alloys</t>
  </si>
  <si>
    <t>Gold, store of value</t>
  </si>
  <si>
    <t>Autres formes primaires en métaux non ferreux</t>
  </si>
  <si>
    <t>Moulage de métaux ferreux sauf tuyauterie</t>
  </si>
  <si>
    <t>Ferrous metal castings (except pipe)</t>
  </si>
  <si>
    <t>Waste and scrap of iron and steel</t>
  </si>
  <si>
    <t>Produits métalliques forgés et estampés</t>
  </si>
  <si>
    <t>Forged and stamped metal products</t>
  </si>
  <si>
    <t>Bâtiments préfabriqués en métal et leurs composants</t>
  </si>
  <si>
    <t>Prefabricated metal building and components</t>
  </si>
  <si>
    <t>Tôles d'acier travaillé et autres éléments de charpentes métalliques </t>
  </si>
  <si>
    <t>Fabricated steel plates and other fabricated structural metal</t>
  </si>
  <si>
    <t>Metal windows and doors</t>
  </si>
  <si>
    <t>Autres produits ornementaux et architecturaux en métal</t>
  </si>
  <si>
    <t>Other ornamental and architectural metal products; metal enclosures</t>
  </si>
  <si>
    <t>Bouchons-couronnes, fermetures et contenants en métal mince</t>
  </si>
  <si>
    <t>Light gauge metal containers, crowns and closures</t>
  </si>
  <si>
    <t>Chaudières, réservoirs et contenants en métal épais</t>
  </si>
  <si>
    <t>Boilers, tanks and heavy gauge metal containers</t>
  </si>
  <si>
    <t>Hardware</t>
  </si>
  <si>
    <t>Ressorts et produits en fil métallique</t>
  </si>
  <si>
    <t>Springs and wire products</t>
  </si>
  <si>
    <t>Attaches en métal fileté et autres produits en métal tourné</t>
  </si>
  <si>
    <t>Threaded metal fasteners and other turned metal products</t>
  </si>
  <si>
    <t>Services de revêtement, gravure, traitement thermique et autres activités analogues</t>
  </si>
  <si>
    <t>Coating, engraving, heat treating and similar metal processing services</t>
  </si>
  <si>
    <t>Outils à main, lames et matrices pour outils électriques, ustensiles de cuisine et coutellerie sauf en métal précieux</t>
  </si>
  <si>
    <t>Hand tools, blades and dies for power tools, kitchen utensils and cutlery (except precious metal)</t>
  </si>
  <si>
    <t>Valves et raccords métalliques pour tuyauterie</t>
  </si>
  <si>
    <t>Metal valves and pipe fittings</t>
  </si>
  <si>
    <t>Ball and roller bearings</t>
  </si>
  <si>
    <t>Armes, munitions et matériel militaire</t>
  </si>
  <si>
    <t>Guns, ammunition and ordnance</t>
  </si>
  <si>
    <t>Produits en métal ouvrés, non classés ailleurs</t>
  </si>
  <si>
    <t>Fabricated metal products, not elsewhere classified</t>
  </si>
  <si>
    <t>Machines et matériel pour l'agriculture, l’entretien de pelouse et le jardinage</t>
  </si>
  <si>
    <t>Agricultural, lawn and garden machinery and equipment</t>
  </si>
  <si>
    <t xml:space="preserve">Prép. et cond.poiss. et fruits mer </t>
  </si>
  <si>
    <t>Boulangeries et fab. de tortillas</t>
  </si>
  <si>
    <t>Fabrication d'autres aliments</t>
  </si>
  <si>
    <t xml:space="preserve">Fab. boissons gazeuses et glace </t>
  </si>
  <si>
    <t xml:space="preserve">Fabrication du tabac </t>
  </si>
  <si>
    <t xml:space="preserve">Scieries et préservation du bois </t>
  </si>
  <si>
    <t>DP:Produits du tabac</t>
  </si>
  <si>
    <t>DP:Chaussures</t>
  </si>
  <si>
    <t>DP:Électricité</t>
  </si>
  <si>
    <t>DP:Gaz naturel</t>
  </si>
  <si>
    <t>DP:Autres combustibles</t>
  </si>
  <si>
    <t>DP:Meubles et revêtements de sol</t>
  </si>
  <si>
    <t>DP:Appareils ménagers</t>
  </si>
  <si>
    <t>DP:Pcs et accessoires, véhic. auto.</t>
  </si>
  <si>
    <t>DP:Réparation véhicules auto.</t>
  </si>
  <si>
    <t>DP:Carburants et lubrifiants</t>
  </si>
  <si>
    <t>DP:Aut. services liés véhic. auto.</t>
  </si>
  <si>
    <t>DP: Carburants et lubrifiants</t>
  </si>
  <si>
    <t>DP: Services de loisirs</t>
  </si>
  <si>
    <t>CON:Foresterie et exploit. forest.</t>
  </si>
  <si>
    <t>Fab. prod. acier à prtr acier ach.</t>
  </si>
  <si>
    <t>CON:Act. soutien agric. et forest.</t>
  </si>
  <si>
    <t>CON:Extr. pétrole, gaz et minerais</t>
  </si>
  <si>
    <t>CON:Services publics</t>
  </si>
  <si>
    <t>CON:Construction</t>
  </si>
  <si>
    <t>CON:Fabrication de boisson</t>
  </si>
  <si>
    <t>CON:Usines text. et prod. textiles</t>
  </si>
  <si>
    <t>CON:Fab. de produits en bois</t>
  </si>
  <si>
    <t>CON:Fabrication du papier</t>
  </si>
  <si>
    <t>CON:Impression et act. con. soutien</t>
  </si>
  <si>
    <t>CON:Fab. prod. pétrole et charbon</t>
  </si>
  <si>
    <t>CON:Fab. de produits chimiques</t>
  </si>
  <si>
    <t>CON:Fab. prod. caoutch. et plastiq.</t>
  </si>
  <si>
    <t>CON:Fab. prod. minér. non métalliq.</t>
  </si>
  <si>
    <t>CON:Fabrication de machines</t>
  </si>
  <si>
    <t>CON:Fab. prod.électro. et électriq.</t>
  </si>
  <si>
    <t>CON:Fab. de matériel de transport</t>
  </si>
  <si>
    <t>CON:Fab. meubles et prod. connexes</t>
  </si>
  <si>
    <t>CON:Commerce de gros</t>
  </si>
  <si>
    <t>CON:Commerce de détail</t>
  </si>
  <si>
    <t>CON:Ind. information et culturelle</t>
  </si>
  <si>
    <t>CON:Serv. immobiliers et location</t>
  </si>
  <si>
    <t>CON:Serv. prof., scient. et techn.</t>
  </si>
  <si>
    <t>CON:Serv admin,gest.déch. et assai.</t>
  </si>
  <si>
    <t>CON:Services d'enseignement privé</t>
  </si>
  <si>
    <t>CON:Soins santé et assist. sociale</t>
  </si>
  <si>
    <t>CON:Arts, spectacles et loisirs</t>
  </si>
  <si>
    <t>CON:Hébergement et restauration</t>
  </si>
  <si>
    <t>CON:Autres services</t>
  </si>
  <si>
    <t>CON:Construction non résidentielle</t>
  </si>
  <si>
    <t>CON:Construction résidentielle</t>
  </si>
  <si>
    <t>CON: Services publics</t>
  </si>
  <si>
    <t>CON: Construction</t>
  </si>
  <si>
    <t>CON: Usines de textiles et de produits textiles</t>
  </si>
  <si>
    <t>CON: Fabrication de produits en bois</t>
  </si>
  <si>
    <t>CON: Fabrication du papier</t>
  </si>
  <si>
    <t>CON: Impression et activités connexes de soutien</t>
  </si>
  <si>
    <t>CON: Fabrication de produits du pétrole et du charbon</t>
  </si>
  <si>
    <t>CON: Fabrication de produits chimiques</t>
  </si>
  <si>
    <t>CON: Fabrication de produits minéraux non métalliques</t>
  </si>
  <si>
    <t>CON: Fabrication de machines</t>
  </si>
  <si>
    <t>CON: Fabrication de matériel de transport</t>
  </si>
  <si>
    <t>CON: Fabrication de meubles et de produits connexes</t>
  </si>
  <si>
    <t>CON: Commerce de gros</t>
  </si>
  <si>
    <t>CON: Services administratifs, services de soutien, services de gestion des déchets et services d'assainissement</t>
  </si>
  <si>
    <t>CON: Autres services</t>
  </si>
  <si>
    <t>Cult. serre et pépin. et floricult.</t>
  </si>
  <si>
    <t>Autres cultures agricoles</t>
  </si>
  <si>
    <t>112A00</t>
  </si>
  <si>
    <t xml:space="preserve">Extraction de minerais de fer </t>
  </si>
  <si>
    <t xml:space="preserve">Extract. minerais or et argent </t>
  </si>
  <si>
    <t>Extract. minerais cu,ni,pb et de zn</t>
  </si>
  <si>
    <t>212290</t>
  </si>
  <si>
    <t xml:space="preserve">Extract. aut. minerais métalliques </t>
  </si>
  <si>
    <t>212310</t>
  </si>
  <si>
    <t xml:space="preserve">Extraction de pierre </t>
  </si>
  <si>
    <t>212320</t>
  </si>
  <si>
    <t xml:space="preserve">Extr. sable,arg., et min. réfract. </t>
  </si>
  <si>
    <t>Extract. minerais dvr non métalliq.</t>
  </si>
  <si>
    <t>3113A0</t>
  </si>
  <si>
    <t>311810</t>
  </si>
  <si>
    <t>311821</t>
  </si>
  <si>
    <t>311910</t>
  </si>
  <si>
    <t>311920</t>
  </si>
  <si>
    <t>3119A0</t>
  </si>
  <si>
    <t>Brasseries</t>
  </si>
  <si>
    <t>321911</t>
  </si>
  <si>
    <t>324120</t>
  </si>
  <si>
    <t>No</t>
  </si>
  <si>
    <t xml:space="preserve">  Descripteur </t>
  </si>
  <si>
    <t>11A000</t>
  </si>
  <si>
    <t>Cultures agricoles et élevage</t>
  </si>
  <si>
    <t xml:space="preserve">Foresterie et exploitation forestière </t>
  </si>
  <si>
    <t>114000</t>
  </si>
  <si>
    <t>Activités de soutien à l'agriculture et à la foresterie</t>
  </si>
  <si>
    <t>Extraction minière et extraction de pétrole et de gaz</t>
  </si>
  <si>
    <t>Services publics</t>
  </si>
  <si>
    <t>Construction</t>
  </si>
  <si>
    <t>Fabrication d'aliments</t>
  </si>
  <si>
    <t>Fabrication de boissons et du tabac</t>
  </si>
  <si>
    <t>Loyers imp. propriétaires occupants</t>
  </si>
  <si>
    <t>Prod. poissons et fruits mer prép.</t>
  </si>
  <si>
    <t>2211</t>
  </si>
  <si>
    <t>2212</t>
  </si>
  <si>
    <t>23</t>
  </si>
  <si>
    <t xml:space="preserve">Fabrication d'aliments pour animaux </t>
  </si>
  <si>
    <t>3111</t>
  </si>
  <si>
    <t>Moutures de céréales et de graines oléagineuses</t>
  </si>
  <si>
    <t>3112</t>
  </si>
  <si>
    <t xml:space="preserve">Fabrication de sucre et de confiseries </t>
  </si>
  <si>
    <t>3113</t>
  </si>
  <si>
    <t>Mise en conserve de fruits et de légumes et fabrication de spécialités alimentaires</t>
  </si>
  <si>
    <t>3114</t>
  </si>
  <si>
    <t>3115</t>
  </si>
  <si>
    <t xml:space="preserve">Préparation et conditionnement de poissons et de fruits de mer </t>
  </si>
  <si>
    <t>3117</t>
  </si>
  <si>
    <t>Boulangeries et fabrication de tortillas</t>
  </si>
  <si>
    <t>3118</t>
  </si>
  <si>
    <t>3119</t>
  </si>
  <si>
    <t xml:space="preserve">Fabrication de boissons gazeuses et de glace </t>
  </si>
  <si>
    <t>31211</t>
  </si>
  <si>
    <t>3122</t>
  </si>
  <si>
    <t>322121</t>
  </si>
  <si>
    <t>322122</t>
  </si>
  <si>
    <t>3231</t>
  </si>
  <si>
    <t>Fabrication de produits chimiques de base</t>
  </si>
  <si>
    <t>3251</t>
  </si>
  <si>
    <t>Fabrication de résines, de caoutchouc synthétique et de fibres et de filaments artificiels et synthétiques</t>
  </si>
  <si>
    <t>3252</t>
  </si>
  <si>
    <t>Fabrication de pesticides, d'engrais et d'autres produits chimiques agricoles</t>
  </si>
  <si>
    <t>3253</t>
  </si>
  <si>
    <t>Fabrication de produits pharmaceutiques et de médicaments</t>
  </si>
  <si>
    <t>3254</t>
  </si>
  <si>
    <t>Fabrication de produits en plastique</t>
  </si>
  <si>
    <t>3261</t>
  </si>
  <si>
    <t>Fabrication de produits en caoutchouc</t>
  </si>
  <si>
    <t>3262</t>
  </si>
  <si>
    <t>3339</t>
  </si>
  <si>
    <t xml:space="preserve">Fabrication de matériel informatique et périphérique </t>
  </si>
  <si>
    <t>3341</t>
  </si>
  <si>
    <t>Fabrication de matériel de communication</t>
  </si>
  <si>
    <t>3342</t>
  </si>
  <si>
    <t xml:space="preserve">Fabrication de semi-conducteurs et d'autres composants électroniques </t>
  </si>
  <si>
    <t>3344</t>
  </si>
  <si>
    <t>Autres fabrications de produits électroniques</t>
  </si>
  <si>
    <t>3343, 3345, 3346</t>
  </si>
  <si>
    <t>Fabrication de matériel électrique d'éclairage</t>
  </si>
  <si>
    <t>3351</t>
  </si>
  <si>
    <t xml:space="preserve">Fabrication d'appareils ménagers </t>
  </si>
  <si>
    <t>3352</t>
  </si>
  <si>
    <t>Fabrication de matériel électrique</t>
  </si>
  <si>
    <t>3353</t>
  </si>
  <si>
    <t>Fabrication d'autres types de matériel et de composants électriques</t>
  </si>
  <si>
    <t>3359</t>
  </si>
  <si>
    <t xml:space="preserve">Fabrication de carrosseries et de remorques de véhicules automobiles </t>
  </si>
  <si>
    <t>3362</t>
  </si>
  <si>
    <t xml:space="preserve">Fabrication de produits aérospatiaux et de leurs pièces </t>
  </si>
  <si>
    <t>3364</t>
  </si>
  <si>
    <t xml:space="preserve">Fabrication de matériel ferroviaire roulant </t>
  </si>
  <si>
    <t>3365</t>
  </si>
  <si>
    <t>Autres fabrications de matériel de transport</t>
  </si>
  <si>
    <t xml:space="preserve">Fabrication de meubles de bureau, y compris les articles d'ameublement </t>
  </si>
  <si>
    <t>3372</t>
  </si>
  <si>
    <t xml:space="preserve">Fabrication d'autres produits connexes aux meubles </t>
  </si>
  <si>
    <t>3379</t>
  </si>
  <si>
    <t xml:space="preserve">Fabrication de fournitures et de matériaux médicaux </t>
  </si>
  <si>
    <t>3391</t>
  </si>
  <si>
    <t>481</t>
  </si>
  <si>
    <t>482</t>
  </si>
  <si>
    <t>483</t>
  </si>
  <si>
    <t>484</t>
  </si>
  <si>
    <t xml:space="preserve">Services urbains de transport en commun </t>
  </si>
  <si>
    <t>4851</t>
  </si>
  <si>
    <t>4853</t>
  </si>
  <si>
    <t>488</t>
  </si>
  <si>
    <t>493</t>
  </si>
  <si>
    <t>1. Les codes non définis dans la classification SCIAN sont particuliers à l'ISQ</t>
  </si>
  <si>
    <t>6113</t>
  </si>
  <si>
    <t xml:space="preserve">Établissements publics d'enseignement primaire et secondaire </t>
  </si>
  <si>
    <t>6111</t>
  </si>
  <si>
    <t>Établissements publics d'enseignement collégiale</t>
  </si>
  <si>
    <t>6112</t>
  </si>
  <si>
    <t>Autres établissements publics d'enseignement</t>
  </si>
  <si>
    <t>9111</t>
  </si>
  <si>
    <t>Autres services d'administration locale</t>
  </si>
  <si>
    <t>913</t>
  </si>
  <si>
    <t>912</t>
  </si>
  <si>
    <t xml:space="preserve">Culture en serre et en pépinière et floriculture </t>
  </si>
  <si>
    <t>1114</t>
  </si>
  <si>
    <t>1111-1113, 1119</t>
  </si>
  <si>
    <t>21221</t>
  </si>
  <si>
    <t xml:space="preserve">Extraction de minerais d'or et d'argent </t>
  </si>
  <si>
    <t>21222</t>
  </si>
  <si>
    <t xml:space="preserve">Extraction de minerais de cuivre, de nickel, de plomb et de zinc </t>
  </si>
  <si>
    <t>21223</t>
  </si>
  <si>
    <t xml:space="preserve">Extraction d'autres minerais métalliques </t>
  </si>
  <si>
    <t>21229</t>
  </si>
  <si>
    <t>21231</t>
  </si>
  <si>
    <t xml:space="preserve">Extraction de sable, de gravier, d'argile, de céramique et de minerais réfractaires </t>
  </si>
  <si>
    <t>21232</t>
  </si>
  <si>
    <t>Extraction de minerais divers non métalliques</t>
  </si>
  <si>
    <t xml:space="preserve">Réseaux d'aqueduc et d'égout et autres </t>
  </si>
  <si>
    <t>2213</t>
  </si>
  <si>
    <t>Travaux de génie liés aux transports</t>
  </si>
  <si>
    <t>Travaux de génie liés à l'énergie électrique</t>
  </si>
  <si>
    <t>Travaux de génie liés aux communications</t>
  </si>
  <si>
    <t>31212</t>
  </si>
  <si>
    <t>3259</t>
  </si>
  <si>
    <t xml:space="preserve">Fabrication de voitures et de véhicules automobiles légers </t>
  </si>
  <si>
    <t>33611</t>
  </si>
  <si>
    <t xml:space="preserve">Fabrication de camions lourds </t>
  </si>
  <si>
    <t>33612</t>
  </si>
  <si>
    <t xml:space="preserve">Fabrication de moteurs et de pièces de moteurs à essence pour véhicules automobiles </t>
  </si>
  <si>
    <t>33631</t>
  </si>
  <si>
    <t xml:space="preserve">Fabrication de matériel électrique et électronique pour véhicules automobiles </t>
  </si>
  <si>
    <t>33632</t>
  </si>
  <si>
    <t xml:space="preserve">Fabrication de composants de direction et de suspension pour véhicules automobiles, sauf les ressorts </t>
  </si>
  <si>
    <t>33633</t>
  </si>
  <si>
    <t xml:space="preserve">Fabrication de systèmes de freinage pour véhicules automobiles </t>
  </si>
  <si>
    <t>33634</t>
  </si>
  <si>
    <t xml:space="preserve">Fabrication de pièces de transmission et de groupe motopropulseur pour véhicules automobiles </t>
  </si>
  <si>
    <t>33635</t>
  </si>
  <si>
    <t xml:space="preserve">Fabrication de sièges et enjolivures intérieures pour véhicules automobiles </t>
  </si>
  <si>
    <t>33636</t>
  </si>
  <si>
    <t xml:space="preserve">Emboutissage de pièces en métal pour véhicules automobiles </t>
  </si>
  <si>
    <t>33637</t>
  </si>
  <si>
    <t xml:space="preserve">Fabrication d'autres pièces pour véhicules automobiles </t>
  </si>
  <si>
    <t>33639</t>
  </si>
  <si>
    <t>3369</t>
  </si>
  <si>
    <t>4861, 4869</t>
  </si>
  <si>
    <t>5321</t>
  </si>
  <si>
    <t>7211</t>
  </si>
  <si>
    <t>Parcs pour véhicules de plaisance, camps de loisirs, et maisons de chambres et pensions de famille</t>
  </si>
  <si>
    <t>7212, 7213</t>
  </si>
  <si>
    <t>Services de soins personnels et autres services personnels</t>
  </si>
  <si>
    <t>8121, 8129</t>
  </si>
  <si>
    <t xml:space="preserve"> </t>
  </si>
  <si>
    <t xml:space="preserve">Serv. divers de soins ambulatoires </t>
  </si>
  <si>
    <t>Étab. soins inf. et soins bén. int.</t>
  </si>
  <si>
    <t xml:space="preserve">Assistance sociale </t>
  </si>
  <si>
    <t>Arts interp.,spect.,et étab. patr.</t>
  </si>
  <si>
    <t xml:space="preserve">Jeux de hasard et loteries </t>
  </si>
  <si>
    <t>Services d'hébergement</t>
  </si>
  <si>
    <t xml:space="preserve">Serv. restaur. et débits boissons </t>
  </si>
  <si>
    <t xml:space="preserve">Réparat. et entret. de véh. auto. </t>
  </si>
  <si>
    <t>Autres réparations et entretiens</t>
  </si>
  <si>
    <t>Fond., grp. cit. et org. prof. sim.</t>
  </si>
  <si>
    <t>Ménages privés</t>
  </si>
  <si>
    <t xml:space="preserve">Organismes religieux </t>
  </si>
  <si>
    <t>Hôpitaux</t>
  </si>
  <si>
    <t>Universités</t>
  </si>
  <si>
    <t>Aut. serv. administration locale</t>
  </si>
  <si>
    <t>Aut. serv. administration prov.</t>
  </si>
  <si>
    <t>Aut. serv. administration fédérale</t>
  </si>
  <si>
    <t>k$</t>
  </si>
  <si>
    <t>Salariés</t>
  </si>
  <si>
    <t>Emploi</t>
  </si>
  <si>
    <t>personne-année</t>
  </si>
  <si>
    <t>Total</t>
  </si>
  <si>
    <t>Valeur des dépenses</t>
  </si>
  <si>
    <t>332800</t>
  </si>
  <si>
    <t>Fondations, groupes de citoyens et organisations professionnelles et similaires</t>
  </si>
  <si>
    <t xml:space="preserve">Code </t>
  </si>
  <si>
    <t xml:space="preserve">Descripteur détaillé </t>
  </si>
  <si>
    <t>Notes:</t>
  </si>
  <si>
    <t>1. x secteur et sous-secteur confidentiel ou non disponible pour fin de simulation</t>
  </si>
  <si>
    <t>Descripteur</t>
  </si>
  <si>
    <t>Descripteur abrégé</t>
  </si>
  <si>
    <t>DP: Chaussures</t>
  </si>
  <si>
    <t>DP: Électricité</t>
  </si>
  <si>
    <t>DP: Gaz naturel</t>
  </si>
  <si>
    <t>DP: Autres combustibles</t>
  </si>
  <si>
    <t>DP: Meubles et revêtements de sol</t>
  </si>
  <si>
    <t>485100</t>
  </si>
  <si>
    <t>485300</t>
  </si>
  <si>
    <t>Autres services d'entreposage</t>
  </si>
  <si>
    <t>4AB000</t>
  </si>
  <si>
    <t>5121A0</t>
  </si>
  <si>
    <t>Autres services d'information</t>
  </si>
  <si>
    <t>5241A0</t>
  </si>
  <si>
    <t>5241B0</t>
  </si>
  <si>
    <t>524200</t>
  </si>
  <si>
    <t>Loyers non résidentiels</t>
  </si>
  <si>
    <t>531A00</t>
  </si>
  <si>
    <t>CON: Foresterie et exploitation forestière</t>
  </si>
  <si>
    <t>CON: Activités de soutien à l'agriculture et à la foresterie</t>
  </si>
  <si>
    <t>812200</t>
  </si>
  <si>
    <t>Services funéraires</t>
  </si>
  <si>
    <t>812930</t>
  </si>
  <si>
    <t>Services de stationnement</t>
  </si>
  <si>
    <t>Services de défense</t>
  </si>
  <si>
    <t>Autres services d'administration provinciale</t>
  </si>
  <si>
    <t>Nom de la compagnie</t>
  </si>
  <si>
    <t>Votre nom</t>
  </si>
  <si>
    <t>Votre titre</t>
  </si>
  <si>
    <t>Adresse</t>
  </si>
  <si>
    <t>Ville</t>
  </si>
  <si>
    <t>Code postal</t>
  </si>
  <si>
    <t>Nom</t>
  </si>
  <si>
    <t>Titre</t>
  </si>
  <si>
    <t>Informations générales</t>
  </si>
  <si>
    <t>Téléphone</t>
  </si>
  <si>
    <t>Courriel</t>
  </si>
  <si>
    <t>Télécopieur</t>
  </si>
  <si>
    <t>Étude d'impact économique pour le Québec ...</t>
  </si>
  <si>
    <t>Compléter si différent du point 2.</t>
  </si>
  <si>
    <t>3.  Titre de l'étude :</t>
  </si>
  <si>
    <t>1.  Requérant</t>
  </si>
  <si>
    <t>2.  Destinataire de la facture et de l'entente de service</t>
  </si>
  <si>
    <t>Étude d'impact économique à l'aide du modèle</t>
  </si>
  <si>
    <t>intersectoriel de l'Institut de la statistique du Québec</t>
  </si>
  <si>
    <t>Titre de la simulation:</t>
  </si>
  <si>
    <t>Modification des coefficients :</t>
  </si>
  <si>
    <t>Oui :</t>
  </si>
  <si>
    <t>Non :</t>
  </si>
  <si>
    <t>Questionnaire détaillé</t>
  </si>
  <si>
    <t>décrivant les spécifications de la demande</t>
  </si>
  <si>
    <t>Code</t>
  </si>
  <si>
    <t>Production</t>
  </si>
  <si>
    <t>la dépense</t>
  </si>
  <si>
    <t>(%)</t>
  </si>
  <si>
    <t>Bovins</t>
  </si>
  <si>
    <t>Porcs</t>
  </si>
  <si>
    <t>Autres grains</t>
  </si>
  <si>
    <t>CON: Construction non résidentielle</t>
  </si>
  <si>
    <t>CON: Construction résidentielle</t>
  </si>
  <si>
    <t>CON: Services d'enseignement public</t>
  </si>
  <si>
    <t>CON: Hôpitaux</t>
  </si>
  <si>
    <t>CON: Secteur des administrations publiques</t>
  </si>
  <si>
    <t>No W</t>
  </si>
  <si>
    <t>Autres produits agricoles</t>
  </si>
  <si>
    <t>Minerais métalliques et concentrés</t>
  </si>
  <si>
    <t>Combustibles minéraux</t>
  </si>
  <si>
    <t>Minéraux non métalliques</t>
  </si>
  <si>
    <t>Produits de la viande, du poisson et laitiers</t>
  </si>
  <si>
    <t>Prod. viande, poisson et laitiers</t>
  </si>
  <si>
    <t>Fruits, légumes, aliments pour animaux et divers</t>
  </si>
  <si>
    <t>Fruits,légumes,alim. anim. et divrs</t>
  </si>
  <si>
    <t>Boissons</t>
  </si>
  <si>
    <t>Tabac et produits du tabac</t>
  </si>
  <si>
    <t>Produits textiles</t>
  </si>
  <si>
    <t>Meubles et articles d'ameublement</t>
  </si>
  <si>
    <t>Papier et produits connexes</t>
  </si>
  <si>
    <t>Impression et édition</t>
  </si>
  <si>
    <t>Produits métalliques primaires</t>
  </si>
  <si>
    <t>Produits métalliques fabriqués</t>
  </si>
  <si>
    <t>Machinerie</t>
  </si>
  <si>
    <t>Matériel de transport</t>
  </si>
  <si>
    <t>Produits minéraux non métalliques</t>
  </si>
  <si>
    <t>Produits du pétrole et du charbon</t>
  </si>
  <si>
    <t>Produits chimiques et pharmaceutiques</t>
  </si>
  <si>
    <t>Prod. chimiques et pharmaceutiques</t>
  </si>
  <si>
    <t>Prod. manufacturés divers</t>
  </si>
  <si>
    <t>Construction résidentielle</t>
  </si>
  <si>
    <t>Construction non résidentielle</t>
  </si>
  <si>
    <t>Matériaux de construction en plastique</t>
  </si>
  <si>
    <t>Sacs en plastique</t>
  </si>
  <si>
    <t>Autres produits textiles</t>
  </si>
  <si>
    <t>Vêtements pour enfants</t>
  </si>
  <si>
    <t>Copeaux de bois</t>
  </si>
  <si>
    <t>Papier journal</t>
  </si>
  <si>
    <t>Aéronefs</t>
  </si>
  <si>
    <t>Moteurs d'aéronefs</t>
  </si>
  <si>
    <t xml:space="preserve"> Total des dépenses (A+B+C+D)</t>
  </si>
  <si>
    <t>Salaires et</t>
  </si>
  <si>
    <t>traitements</t>
  </si>
  <si>
    <t>511200</t>
  </si>
  <si>
    <t>Jouets et jeux</t>
  </si>
  <si>
    <t>Produits manufacturés divers</t>
  </si>
  <si>
    <t>Construction, réparations</t>
  </si>
  <si>
    <t>Électricité</t>
  </si>
  <si>
    <t>Loyers imputés aux propriétaires occupants</t>
  </si>
  <si>
    <t>Loyers résidentiels</t>
  </si>
  <si>
    <t>Services de restauration</t>
  </si>
  <si>
    <t>Services de photographie</t>
  </si>
  <si>
    <t>A</t>
  </si>
  <si>
    <t>B</t>
  </si>
  <si>
    <t>C</t>
  </si>
  <si>
    <t>D</t>
  </si>
  <si>
    <t>Canola</t>
  </si>
  <si>
    <t>112200</t>
  </si>
  <si>
    <t>1123A0</t>
  </si>
  <si>
    <t>1123B0</t>
  </si>
  <si>
    <t>Autres services d'administration fédérale</t>
  </si>
  <si>
    <t>115100</t>
  </si>
  <si>
    <t>115200</t>
  </si>
  <si>
    <t>115300</t>
  </si>
  <si>
    <t>2111A0</t>
  </si>
  <si>
    <t>2111B0</t>
  </si>
  <si>
    <t>212100</t>
  </si>
  <si>
    <t>212210</t>
  </si>
  <si>
    <t>21239A</t>
  </si>
  <si>
    <t>221100</t>
  </si>
  <si>
    <t>221200</t>
  </si>
  <si>
    <t>221310</t>
  </si>
  <si>
    <t>Autres travaux de génie</t>
  </si>
  <si>
    <t>311310</t>
  </si>
  <si>
    <t>3114A0</t>
  </si>
  <si>
    <t>3114B0</t>
  </si>
  <si>
    <t>311700</t>
  </si>
  <si>
    <t>31182A</t>
  </si>
  <si>
    <t>312120</t>
  </si>
  <si>
    <t>312210</t>
  </si>
  <si>
    <t>3211A0</t>
  </si>
  <si>
    <t>3211B0</t>
  </si>
  <si>
    <t>3211C0</t>
  </si>
  <si>
    <t>3211D0</t>
  </si>
  <si>
    <t>3212A0</t>
  </si>
  <si>
    <t>3212B0</t>
  </si>
  <si>
    <t>3212C0</t>
  </si>
  <si>
    <t>321920</t>
  </si>
  <si>
    <t>322110</t>
  </si>
  <si>
    <t>322130</t>
  </si>
  <si>
    <t>32229C</t>
  </si>
  <si>
    <t>Services de soutien à l'impression</t>
  </si>
  <si>
    <t>32411A</t>
  </si>
  <si>
    <t>32411B</t>
  </si>
  <si>
    <t>32411C</t>
  </si>
  <si>
    <t>32411D</t>
  </si>
  <si>
    <t>32411F</t>
  </si>
  <si>
    <t>32419A</t>
  </si>
  <si>
    <t>32419B</t>
  </si>
  <si>
    <t>325110</t>
  </si>
  <si>
    <t>325130</t>
  </si>
  <si>
    <t>32521A</t>
  </si>
  <si>
    <t>32521B</t>
  </si>
  <si>
    <t>325320</t>
  </si>
  <si>
    <t>325620</t>
  </si>
  <si>
    <t>326111</t>
  </si>
  <si>
    <t>326114</t>
  </si>
  <si>
    <t>326193</t>
  </si>
  <si>
    <t>32619A</t>
  </si>
  <si>
    <t>326290</t>
  </si>
  <si>
    <t>Services de soutien aux cultures agricoles</t>
  </si>
  <si>
    <t>327310</t>
  </si>
  <si>
    <t>327320</t>
  </si>
  <si>
    <t>3273A0</t>
  </si>
  <si>
    <t>331210</t>
  </si>
  <si>
    <t>331520</t>
  </si>
  <si>
    <t>Autres fournitures de bureau</t>
  </si>
  <si>
    <t>332321</t>
  </si>
  <si>
    <t>332329</t>
  </si>
  <si>
    <t>332500</t>
  </si>
  <si>
    <t>Quincaillerie</t>
  </si>
  <si>
    <t xml:space="preserve">    Total des autres revenus bruts avant impôt</t>
  </si>
  <si>
    <t xml:space="preserve">    Total des salaires et traitements avant impôt</t>
  </si>
  <si>
    <t xml:space="preserve">      Les codes non définis dans la classification SCIAN sont particuliers à l'ISQ</t>
  </si>
  <si>
    <t xml:space="preserve">      La production québécoise et les importations doivent être égales à 100.</t>
  </si>
  <si>
    <t xml:space="preserve">       les spécifications du projet étudié.  Si l'information est connue, veuillez indiquer les proportions (par exemple 50 pour 50%).</t>
  </si>
  <si>
    <t>Valeur de</t>
  </si>
  <si>
    <t xml:space="preserve">Pêche, chasse et piégeage </t>
  </si>
  <si>
    <t>Autres</t>
  </si>
  <si>
    <t>revenus bruts</t>
  </si>
  <si>
    <t xml:space="preserve">Foresterie et exploit. forestière </t>
  </si>
  <si>
    <t xml:space="preserve">Prod.,transp. et dist. électricité </t>
  </si>
  <si>
    <t xml:space="preserve">Construction résidentielle </t>
  </si>
  <si>
    <t xml:space="preserve">Construction non résidentielle </t>
  </si>
  <si>
    <t>Travaux de génie</t>
  </si>
  <si>
    <t>Autres activités de construction</t>
  </si>
  <si>
    <t xml:space="preserve">Fabrication aliments pour animaux </t>
  </si>
  <si>
    <t>Moutures céréales et graines oléag.</t>
  </si>
  <si>
    <t xml:space="preserve">Fabrication sucre et confiseries </t>
  </si>
  <si>
    <t>Cons. fruits et lég.,fab.spéc.alim.</t>
  </si>
  <si>
    <t>Fabrication de produits laitiers</t>
  </si>
  <si>
    <t>333910</t>
  </si>
  <si>
    <t>334100</t>
  </si>
  <si>
    <t>335910</t>
  </si>
  <si>
    <t>33612A</t>
  </si>
  <si>
    <t>33612B</t>
  </si>
  <si>
    <t>33612C</t>
  </si>
  <si>
    <t>336310</t>
  </si>
  <si>
    <t>336320</t>
  </si>
  <si>
    <t>336340</t>
  </si>
  <si>
    <t>336350</t>
  </si>
  <si>
    <t>336360</t>
  </si>
  <si>
    <t>336370</t>
  </si>
  <si>
    <t>336390</t>
  </si>
  <si>
    <t>3364A0</t>
  </si>
  <si>
    <t>3364B0</t>
  </si>
  <si>
    <t>3364C0</t>
  </si>
  <si>
    <t>3365A0</t>
  </si>
  <si>
    <t>3365B0</t>
  </si>
  <si>
    <t>337110</t>
  </si>
  <si>
    <t>337910</t>
  </si>
  <si>
    <t>337920</t>
  </si>
  <si>
    <t>339910</t>
  </si>
  <si>
    <t>339920</t>
  </si>
  <si>
    <t>339930</t>
  </si>
  <si>
    <t>339950</t>
  </si>
  <si>
    <t>DP:Frais utilisat. serv. transports</t>
  </si>
  <si>
    <t>DP:Services de loisirs</t>
  </si>
  <si>
    <t>DP:Total dép. pers., excl dép. voy.</t>
  </si>
  <si>
    <t>DP:Dépenses voyages hors Québec</t>
  </si>
  <si>
    <t>DP:Dép. voyages des non résidents</t>
  </si>
  <si>
    <t>DP:Total dép. pers., incl dép. voy.</t>
  </si>
  <si>
    <t>532100</t>
  </si>
  <si>
    <t>541300</t>
  </si>
  <si>
    <t>541800</t>
  </si>
  <si>
    <t>541920</t>
  </si>
  <si>
    <t>541940</t>
  </si>
  <si>
    <t>Services vétérinaires</t>
  </si>
  <si>
    <t>541A00</t>
  </si>
  <si>
    <t>541B00</t>
  </si>
  <si>
    <t>561500</t>
  </si>
  <si>
    <t>561600</t>
  </si>
  <si>
    <t>561700</t>
  </si>
  <si>
    <t>561A00</t>
  </si>
  <si>
    <t>562000</t>
  </si>
  <si>
    <t>621100</t>
  </si>
  <si>
    <t>621200</t>
  </si>
  <si>
    <t>Services d'ambulance</t>
  </si>
  <si>
    <t>622000</t>
  </si>
  <si>
    <t>623000</t>
  </si>
  <si>
    <t>62A000</t>
  </si>
  <si>
    <t>713200</t>
  </si>
  <si>
    <t>713A00</t>
  </si>
  <si>
    <t>721100</t>
  </si>
  <si>
    <t>722A00</t>
  </si>
  <si>
    <t>722B00</t>
  </si>
  <si>
    <t>811100</t>
  </si>
  <si>
    <t>811A00</t>
  </si>
  <si>
    <t>812110</t>
  </si>
  <si>
    <t>CON:Services d'enseignement public</t>
  </si>
  <si>
    <t>CON:Administration fédérale</t>
  </si>
  <si>
    <t xml:space="preserve">CON:Administration provinciale </t>
  </si>
  <si>
    <t>CON:Administrations publiques</t>
  </si>
  <si>
    <t>Exportations internationales</t>
  </si>
  <si>
    <t>Réexportations</t>
  </si>
  <si>
    <t>Exportations interprovinciales</t>
  </si>
  <si>
    <t>Exportations Terre-Neuve</t>
  </si>
  <si>
    <t>Exportations Ile-du-Prince-Edouard</t>
  </si>
  <si>
    <t>Exportations Nouvelle-Ecosse</t>
  </si>
  <si>
    <t>Exportations Nouveau-Brunwick</t>
  </si>
  <si>
    <t>Exportations Ontario</t>
  </si>
  <si>
    <t>Exportations Manitoba</t>
  </si>
  <si>
    <t>Exportations Saskatchewan</t>
  </si>
  <si>
    <t>Exportations Alberta</t>
  </si>
  <si>
    <t>Exportations Colombie-Britanique</t>
  </si>
  <si>
    <t>Exportations Yukon</t>
  </si>
  <si>
    <t>Exportations Gouv. à l'étranger</t>
  </si>
  <si>
    <t>3324A0</t>
  </si>
  <si>
    <t>334A00</t>
  </si>
  <si>
    <t>Billes</t>
  </si>
  <si>
    <t>Bois à pâte</t>
  </si>
  <si>
    <t>Autres minéraux non métalliques</t>
  </si>
  <si>
    <t>Charbon</t>
  </si>
  <si>
    <t>Pétrole brut</t>
  </si>
  <si>
    <t>Autres produits laitiers</t>
  </si>
  <si>
    <t>Pains et petits pains</t>
  </si>
  <si>
    <t>Etab. pub soins bénéfic. internes</t>
  </si>
  <si>
    <t xml:space="preserve">Etab. pub enseignement prim et sec </t>
  </si>
  <si>
    <t>Etab. pub enseignement collégiale</t>
  </si>
  <si>
    <t>Fabrication de produits en bois</t>
  </si>
  <si>
    <t>Fabrication du papier</t>
  </si>
  <si>
    <t>Impression et activités connexes de soutien</t>
  </si>
  <si>
    <t>Fabrication de produits du pétrole et du charbon</t>
  </si>
  <si>
    <t>Fabrication de produits chimiques</t>
  </si>
  <si>
    <t>Fabrication de produits en caoutchouc et en plastique</t>
  </si>
  <si>
    <t>Fabrication de produits minéraux non métalliques</t>
  </si>
  <si>
    <t>Première transformation des métaux</t>
  </si>
  <si>
    <t>Fabrication de produits métalliques</t>
  </si>
  <si>
    <t>Fabrication de machines</t>
  </si>
  <si>
    <t>Fabrication de produits informatiques et électroniques</t>
  </si>
  <si>
    <t>Fabrication de matériel, d'appareils et de composants électriques</t>
  </si>
  <si>
    <t>Fabrication de matériel de transport</t>
  </si>
  <si>
    <t>Fabrication de meubles et de produits connexes</t>
  </si>
  <si>
    <t>Activités divers de fabrication</t>
  </si>
  <si>
    <t>Commerce de gros</t>
  </si>
  <si>
    <t>Commerce de détail</t>
  </si>
  <si>
    <t>Transport et entreposage</t>
  </si>
  <si>
    <t>Industrie de l'information et industrie culturelle</t>
  </si>
  <si>
    <t>Services professionnels, scientifiques et techniques</t>
  </si>
  <si>
    <t>Services d'enseignement à but lucratif</t>
  </si>
  <si>
    <t>Soins de santé et assistance sociale</t>
  </si>
  <si>
    <t>Arts, spectacles et loisirs</t>
  </si>
  <si>
    <t>Autres services</t>
  </si>
  <si>
    <t>NP0000</t>
  </si>
  <si>
    <t>Institutions sans but lucratif au service des ménages</t>
  </si>
  <si>
    <t>Administrations publiques</t>
  </si>
  <si>
    <t>Note:</t>
  </si>
  <si>
    <t>1. x secteur confidentiel ou non disponible pour fin de simulation</t>
  </si>
  <si>
    <t>2. Les codes non définis dans la classification SCIAN sont particuliers à l'ISQ</t>
  </si>
  <si>
    <t>No sect S</t>
  </si>
  <si>
    <t>113</t>
  </si>
  <si>
    <t>114</t>
  </si>
  <si>
    <t>Activités de soutien à l'agriculture</t>
  </si>
  <si>
    <t>1151, 1152</t>
  </si>
  <si>
    <t xml:space="preserve">Activités de soutien à la foresterie </t>
  </si>
  <si>
    <t>1153</t>
  </si>
  <si>
    <t xml:space="preserve">Production, transport et distribution d'électricité </t>
  </si>
  <si>
    <t xml:space="preserve">Fabrication de ciment et de produits en béton  </t>
  </si>
  <si>
    <t>3273</t>
  </si>
  <si>
    <t>3311</t>
  </si>
  <si>
    <t xml:space="preserve">Fabrication de produits d'acier à partir d'acier acheté </t>
  </si>
  <si>
    <t>3312</t>
  </si>
  <si>
    <t xml:space="preserve">Production et transformation d'alumine et d'aluminium </t>
  </si>
  <si>
    <t>3313</t>
  </si>
  <si>
    <t xml:space="preserve">Production et transformation de métaux non ferreux, sauf l'aluminium </t>
  </si>
  <si>
    <t>3314</t>
  </si>
  <si>
    <t>3315</t>
  </si>
  <si>
    <t>3321</t>
  </si>
  <si>
    <t xml:space="preserve">Fabrication d'articles de quincaillerie </t>
  </si>
  <si>
    <t>3325</t>
  </si>
  <si>
    <t xml:space="preserve">Fabrication de ressorts et de produits en fil métallique </t>
  </si>
  <si>
    <t>3326</t>
  </si>
  <si>
    <t xml:space="preserve">Revêtement, gravure, traitement thermique et activités analogues </t>
  </si>
  <si>
    <t>3328</t>
  </si>
  <si>
    <t>Fabrication de machines pour l'agriculture, la construction et l'extraction minière</t>
  </si>
  <si>
    <t>3331</t>
  </si>
  <si>
    <t>Fabrication de machines industrielles</t>
  </si>
  <si>
    <t>3332</t>
  </si>
  <si>
    <t xml:space="preserve">Fabrication de machines pour le commerce et les industries de services </t>
  </si>
  <si>
    <t>3333</t>
  </si>
  <si>
    <t xml:space="preserve">Fabrication d'appareils de chauffage, de ventilation, de climatisation et de réfrigération commerciale </t>
  </si>
  <si>
    <t>3334</t>
  </si>
  <si>
    <t xml:space="preserve">Fabrication de machines-outils pour le travail du métal </t>
  </si>
  <si>
    <t>3335</t>
  </si>
  <si>
    <t xml:space="preserve">Fabrication de moteurs, de turbines et de matériel de transmission de puissance </t>
  </si>
  <si>
    <t>3336</t>
  </si>
  <si>
    <t xml:space="preserve">Fabrication d'autres machines d'usage général </t>
  </si>
  <si>
    <t>Ampoules et tubes électriques</t>
  </si>
  <si>
    <t>Ciment</t>
  </si>
  <si>
    <t>Produits en béton</t>
  </si>
  <si>
    <t>Béton préparé</t>
  </si>
  <si>
    <t>Essence</t>
  </si>
  <si>
    <t>Potasse</t>
  </si>
  <si>
    <r>
      <t>Simulation n</t>
    </r>
    <r>
      <rPr>
        <b/>
        <vertAlign val="superscript"/>
        <sz val="10"/>
        <rFont val="Calibri"/>
        <family val="2"/>
      </rPr>
      <t xml:space="preserve">o </t>
    </r>
    <r>
      <rPr>
        <b/>
        <sz val="10"/>
        <rFont val="Calibri"/>
        <family val="2"/>
      </rPr>
      <t>:</t>
    </r>
  </si>
  <si>
    <t>5112</t>
  </si>
  <si>
    <t>51213</t>
  </si>
  <si>
    <t>51211, 51212, 51219</t>
  </si>
  <si>
    <t xml:space="preserve">Industries de l'enregistrement sonore </t>
  </si>
  <si>
    <t>5122</t>
  </si>
  <si>
    <t>Radiodiffusion et télédiffusion (sauf par internet)</t>
  </si>
  <si>
    <t>5151</t>
  </si>
  <si>
    <t>Radio et télé diffusion sf internet</t>
  </si>
  <si>
    <t>Télévision payante et spécialisée</t>
  </si>
  <si>
    <t>5152</t>
  </si>
  <si>
    <t>517</t>
  </si>
  <si>
    <t xml:space="preserve">Traitement et hébergement des données </t>
  </si>
  <si>
    <t>5241</t>
  </si>
  <si>
    <t>Autres services des institutions sans but lucratif au service des ménages</t>
  </si>
  <si>
    <t>Autres services des administrations publiques</t>
  </si>
  <si>
    <t>Sales of other government services</t>
  </si>
  <si>
    <t>Autres services professionnels, scientifiques et techniques</t>
  </si>
  <si>
    <t>551</t>
  </si>
  <si>
    <t xml:space="preserve">Services de préparation de voyages et de réservation </t>
  </si>
  <si>
    <t>5615</t>
  </si>
  <si>
    <t>5616</t>
  </si>
  <si>
    <t xml:space="preserve">Services relatifs aux bâtiments et aux logements </t>
  </si>
  <si>
    <t>5617</t>
  </si>
  <si>
    <t xml:space="preserve">Services de gestion des déchets et d'assainissement </t>
  </si>
  <si>
    <t>562</t>
  </si>
  <si>
    <t>6114-6117</t>
  </si>
  <si>
    <t>6211</t>
  </si>
  <si>
    <t>6212</t>
  </si>
  <si>
    <t xml:space="preserve">Services divers de soins ambulatoires </t>
  </si>
  <si>
    <t>6213-6216, 6219</t>
  </si>
  <si>
    <t xml:space="preserve">Établissements de soins infirmiers et de soins pour bénéficiaires internes </t>
  </si>
  <si>
    <t>623</t>
  </si>
  <si>
    <t>624</t>
  </si>
  <si>
    <t>711,712</t>
  </si>
  <si>
    <t>7132</t>
  </si>
  <si>
    <t>7131, 7139</t>
  </si>
  <si>
    <t xml:space="preserve">Services de restauration et de débits de boissons </t>
  </si>
  <si>
    <t>722</t>
  </si>
  <si>
    <t xml:space="preserve">Réparation et entretien de véhicules automobiles </t>
  </si>
  <si>
    <t>8111</t>
  </si>
  <si>
    <t>8112-8114</t>
  </si>
  <si>
    <t>814</t>
  </si>
  <si>
    <t>8131</t>
  </si>
  <si>
    <t>71</t>
  </si>
  <si>
    <t>61</t>
  </si>
  <si>
    <t>Autres institutions sans but lucratif au service des ménages</t>
  </si>
  <si>
    <t>622</t>
  </si>
  <si>
    <t>Établissements publics de soins pour bénéficiaires internes</t>
  </si>
  <si>
    <t>325120</t>
  </si>
  <si>
    <t>325610</t>
  </si>
  <si>
    <t>325900</t>
  </si>
  <si>
    <t>326160</t>
  </si>
  <si>
    <t>326210</t>
  </si>
  <si>
    <t>326220</t>
  </si>
  <si>
    <t>331220</t>
  </si>
  <si>
    <t>3314A0</t>
  </si>
  <si>
    <t>331510</t>
  </si>
  <si>
    <t>333920</t>
  </si>
  <si>
    <t>333990</t>
  </si>
  <si>
    <t>335311</t>
  </si>
  <si>
    <t>335312</t>
  </si>
  <si>
    <t>335315</t>
  </si>
  <si>
    <t>335920</t>
  </si>
  <si>
    <t xml:space="preserve">Fab. voitures et  véh. auto.légers </t>
  </si>
  <si>
    <t xml:space="preserve">Fab. de camions lourds </t>
  </si>
  <si>
    <t xml:space="preserve">Fab. moteurs et pièces véh. auto. </t>
  </si>
  <si>
    <t>Fab. mat. électri. et électron.véh.</t>
  </si>
  <si>
    <t>336330</t>
  </si>
  <si>
    <t>Fab. comp.dir. et susp.véh.,sf res.</t>
  </si>
  <si>
    <t xml:space="preserve">Fab. systèmes freinage véh. auto. </t>
  </si>
  <si>
    <t xml:space="preserve">Fab. pcs trans. et grp motop.auto. </t>
  </si>
  <si>
    <t>Fab. sièges et enjol. intér. véh.</t>
  </si>
  <si>
    <t xml:space="preserve">Embout. pièces en métal véh. auto. </t>
  </si>
  <si>
    <t xml:space="preserve">Fab. autres pièces pour véh. auto. </t>
  </si>
  <si>
    <t>339940</t>
  </si>
  <si>
    <t>339990</t>
  </si>
  <si>
    <t>712000</t>
  </si>
  <si>
    <t xml:space="preserve">Distribution de gaz naturel </t>
  </si>
  <si>
    <t xml:space="preserve">Réseaux aqueduc et égout et autres </t>
  </si>
  <si>
    <t>812300</t>
  </si>
  <si>
    <t>Impression et act. conn. de soutien</t>
  </si>
  <si>
    <t>Fab. de produits chimiques de base</t>
  </si>
  <si>
    <t>Fab. prod. pharmac. et médicaments</t>
  </si>
  <si>
    <t>Fab. de produits en plastique</t>
  </si>
  <si>
    <t>Fab. de produits en caoutchouc</t>
  </si>
  <si>
    <t xml:space="preserve">Fab. ciment et produits en béton  </t>
  </si>
  <si>
    <t>Sidérurgie</t>
  </si>
  <si>
    <t xml:space="preserve">Prod. et transf. alumine,aluminium </t>
  </si>
  <si>
    <t>University services provided by governments</t>
  </si>
  <si>
    <t>Other educational services provided by governments</t>
  </si>
  <si>
    <t>Hospital services provided by governments</t>
  </si>
  <si>
    <t>Revêt., gravure, trait. thermique</t>
  </si>
  <si>
    <t>Fab. de machines industrielles</t>
  </si>
  <si>
    <t xml:space="preserve">Fab. mach. commerce et ind. serv. </t>
  </si>
  <si>
    <t xml:space="preserve">Fab. app. chauff.,réfrig. commerc. </t>
  </si>
  <si>
    <t xml:space="preserve">Fab. machines-outils travail métal </t>
  </si>
  <si>
    <t>Fab. moteurs et mat. transm. puiss.</t>
  </si>
  <si>
    <t xml:space="preserve">Fab. aut. machines usage général </t>
  </si>
  <si>
    <t xml:space="preserve">Fab. mat. inform. et périphérique </t>
  </si>
  <si>
    <t>Fab. de matériel de communication</t>
  </si>
  <si>
    <t>Fab. semi-cond. et aut.comp.électr.</t>
  </si>
  <si>
    <t>Autres fab. produits électroniques</t>
  </si>
  <si>
    <t>Fab. matériel électrique éclairage</t>
  </si>
  <si>
    <t>Fab. de matériel électrique</t>
  </si>
  <si>
    <t>Fab. aut.types mat. et comp. élect.</t>
  </si>
  <si>
    <t>Public financement of other provincial and territorial government services</t>
  </si>
  <si>
    <t>Public financement of oher municipal government services</t>
  </si>
  <si>
    <t>Public financement of other aboriginal government services</t>
  </si>
  <si>
    <t>No S</t>
  </si>
  <si>
    <t xml:space="preserve">Serv. urbains transport en commun </t>
  </si>
  <si>
    <t xml:space="preserve">Services de taxi et de limousine </t>
  </si>
  <si>
    <t xml:space="preserve">Activités de soutien au transport </t>
  </si>
  <si>
    <t>Entreposage</t>
  </si>
  <si>
    <t xml:space="preserve">Traitement et hébergement données </t>
  </si>
  <si>
    <t xml:space="preserve">Autres services d'information </t>
  </si>
  <si>
    <t xml:space="preserve">Éditeurs de logiciels </t>
  </si>
  <si>
    <t xml:space="preserve">Présentation de films et de vidéos </t>
  </si>
  <si>
    <t>Télécommunications</t>
  </si>
  <si>
    <t>Produits publiés et audiovisuels</t>
  </si>
  <si>
    <t>Services liés à l'information et la culture</t>
  </si>
  <si>
    <t>Services financiers, assurances</t>
  </si>
  <si>
    <t>Services immobiliers et location</t>
  </si>
  <si>
    <t>Services d'enseignement</t>
  </si>
  <si>
    <t>Soins de santé et assistance social</t>
  </si>
  <si>
    <t>Services d'hébergement et de restauration</t>
  </si>
  <si>
    <t>1 à 8</t>
  </si>
  <si>
    <t>Crop products</t>
  </si>
  <si>
    <t>Live animals</t>
  </si>
  <si>
    <t>Other agricultural products</t>
  </si>
  <si>
    <t>Forestry products</t>
  </si>
  <si>
    <t>Fish and seafood products</t>
  </si>
  <si>
    <t>Serv. soutien agricult. et forest.</t>
  </si>
  <si>
    <t>Propriétaires-occupants de logement</t>
  </si>
  <si>
    <t>Agents et court.immob. et act.liées</t>
  </si>
  <si>
    <t xml:space="preserve">Architecture, génie et serv. conn. </t>
  </si>
  <si>
    <t xml:space="preserve">Concp. syst. inform. et serv.conn. </t>
  </si>
  <si>
    <t xml:space="preserve">Publicité et services connexes </t>
  </si>
  <si>
    <t>Aut. serv. prof.,scientif. et tech.</t>
  </si>
  <si>
    <t xml:space="preserve">Serv. prépar. voyages et réservat. </t>
  </si>
  <si>
    <t>Services incidental to mining, oil and gas</t>
  </si>
  <si>
    <t>Services utilité publique</t>
  </si>
  <si>
    <t>Utilities</t>
  </si>
  <si>
    <t>Residential building construction</t>
  </si>
  <si>
    <t>Non-residential construction</t>
  </si>
  <si>
    <t>Engineering construction</t>
  </si>
  <si>
    <t>Repair construction</t>
  </si>
  <si>
    <t>Meat, fish and dairy products</t>
  </si>
  <si>
    <t>Fruit, vegetable and other food products and feeds</t>
  </si>
  <si>
    <t>Soft drinks and alcoholic beverages</t>
  </si>
  <si>
    <t>Tobacco and tobacco products</t>
  </si>
  <si>
    <t>Textile products</t>
  </si>
  <si>
    <t>Vêtements, prod. en tricot, en cuir</t>
  </si>
  <si>
    <t>Clothing, hosiery and leather accessories</t>
  </si>
  <si>
    <t>Wood products</t>
  </si>
  <si>
    <t>Wood pulp, paper and paper products</t>
  </si>
  <si>
    <t>Printing and publishing</t>
  </si>
  <si>
    <t>Petroleum and coal products</t>
  </si>
  <si>
    <t>Chemicals, pharmaceuticals and chemical products</t>
  </si>
  <si>
    <t>Prod. en caoutchouc et plastique</t>
  </si>
  <si>
    <t>Rubber and plastic products</t>
  </si>
  <si>
    <t>Non-metallic mineral products</t>
  </si>
  <si>
    <t>Primary metal products</t>
  </si>
  <si>
    <t>Fabricated metal products</t>
  </si>
  <si>
    <t>Machinery</t>
  </si>
  <si>
    <t>Prod. informatiques, électroniques</t>
  </si>
  <si>
    <t>Computer and electronic products</t>
  </si>
  <si>
    <t>Electrical equipment and components</t>
  </si>
  <si>
    <t>Transportation equipment</t>
  </si>
  <si>
    <t>Furniture and related products</t>
  </si>
  <si>
    <t>Miscellaneous manufactured products</t>
  </si>
  <si>
    <t>Marge et commissions, commerce gros</t>
  </si>
  <si>
    <t>Marge et services, commerce détail</t>
  </si>
  <si>
    <t>Published and recorded media products</t>
  </si>
  <si>
    <t>Telecommunications</t>
  </si>
  <si>
    <t>Aut. serv. information et culture</t>
  </si>
  <si>
    <t>Other information and cultural services</t>
  </si>
  <si>
    <t>Serv. finaninciers, assurances</t>
  </si>
  <si>
    <t>Finance, insurance,</t>
  </si>
  <si>
    <t>Gross imputed rent</t>
  </si>
  <si>
    <t>Services enseignement</t>
  </si>
  <si>
    <t>Education services</t>
  </si>
  <si>
    <t>Health and social assistance services</t>
  </si>
  <si>
    <t>Arts, entertainment and recreation services</t>
  </si>
  <si>
    <t>Serv hébergement et restauration</t>
  </si>
  <si>
    <t>Accommodation and food services</t>
  </si>
  <si>
    <t>Other services, except NPISH and Gouv</t>
  </si>
  <si>
    <t>Other services by Non-Profit Institutions Serving Households</t>
  </si>
  <si>
    <t>Aut. serv. administrat. publiques</t>
  </si>
  <si>
    <t>Other government services</t>
  </si>
  <si>
    <t>DP: Boissons  alcoolisées</t>
  </si>
  <si>
    <t xml:space="preserve">PE: Alcoholic beverages </t>
  </si>
  <si>
    <t>DP: Tabac</t>
  </si>
  <si>
    <t>PE: Tobacco</t>
  </si>
  <si>
    <t>DP: Vêtements</t>
  </si>
  <si>
    <t>DP:Vêtements</t>
  </si>
  <si>
    <t>PE: Garments</t>
  </si>
  <si>
    <t>DP: Nettoyage d'articles d'habillement</t>
  </si>
  <si>
    <t>DP:Nettoyage articles habillement</t>
  </si>
  <si>
    <t>PE: Cleaning of clothing</t>
  </si>
  <si>
    <t>DP: Tissus pour habillement et autres articles et accessoires d'habillement</t>
  </si>
  <si>
    <t>DP:Tissus, aut.art. et acces.habi.</t>
  </si>
  <si>
    <t>PE: Clothing materials, other articles of clothing and clothing accessories</t>
  </si>
  <si>
    <t>PE: Footwear</t>
  </si>
  <si>
    <t>DP: Loyers payés pour le logement</t>
  </si>
  <si>
    <t>DP:Loyers payés</t>
  </si>
  <si>
    <t>PE: Paid rental fees for housing</t>
  </si>
  <si>
    <t>DP: Loyers imputés pour le logement</t>
  </si>
  <si>
    <t>DP:Loyers imputés</t>
  </si>
  <si>
    <t>PE: Imputed rental fees for housing</t>
  </si>
  <si>
    <t>DP: Fournitures pour travaux d'entretien et de réparation du logement</t>
  </si>
  <si>
    <t>DP:Fourn. entret. et répar. logem.</t>
  </si>
  <si>
    <t>PE: Materials for the maintenance and repair of the dwelling</t>
  </si>
  <si>
    <t>DP: Services pour l'entretien et les réparations du logement</t>
  </si>
  <si>
    <t>DP:Serv. entret. et répar. logement</t>
  </si>
  <si>
    <t>PE: Services for the maintenance and repair of the dwelling</t>
  </si>
  <si>
    <t>PE: Electricity</t>
  </si>
  <si>
    <t>PE: Gas</t>
  </si>
  <si>
    <t>PE: Other fuels</t>
  </si>
  <si>
    <t>DP: Alimentation en eau et services publics d'hygiène</t>
  </si>
  <si>
    <t>DP:Alimen.eau et serv. pub.hygiène</t>
  </si>
  <si>
    <t>PE: Water supply and sanitation services</t>
  </si>
  <si>
    <t>PE: Furniture and floor coverings</t>
  </si>
  <si>
    <t>DP: Articles de ménage en textiles</t>
  </si>
  <si>
    <t>DP:Articles de ménage en textiles</t>
  </si>
  <si>
    <t>PE: Household textiles</t>
  </si>
  <si>
    <t>DP: Gros appareils ménagers</t>
  </si>
  <si>
    <t xml:space="preserve">PE: Major household appliances </t>
  </si>
  <si>
    <t>DP: Petits appareils électroménagers</t>
  </si>
  <si>
    <t>DP:Petits appareils électroménagers</t>
  </si>
  <si>
    <t>PE: Small electric household appliances</t>
  </si>
  <si>
    <t>DP: Gros outillage et matériel</t>
  </si>
  <si>
    <t>DP:Gros outillage et matériel</t>
  </si>
  <si>
    <t>PE: Major tools and equipment</t>
  </si>
  <si>
    <t>DP: Petit outillage et accessoires divers</t>
  </si>
  <si>
    <t>DP:Petit outillage et access. dvrs</t>
  </si>
  <si>
    <t>PE: Small tools and miscellaneous accessories</t>
  </si>
  <si>
    <t>DP: Autres produits ménagers semi-durables</t>
  </si>
  <si>
    <t>DP:Autr. prod. ménagers semi-dur.</t>
  </si>
  <si>
    <t>PE: Other semi-durable household goods</t>
  </si>
  <si>
    <t>DP: Autres produits ménagers non durables</t>
  </si>
  <si>
    <t>DP:Autr. prod. ménagers non dur.</t>
  </si>
  <si>
    <t>PE: Other non-durable household goods</t>
  </si>
  <si>
    <t>DP:Répar. art.pers.et mén. sf auto.</t>
  </si>
  <si>
    <t>PE: Repair of personal and household goods except vehicles</t>
  </si>
  <si>
    <t>DP: Location et crédit-bail d'articles personnels et ménagers sauf véhicules automobiles</t>
  </si>
  <si>
    <t>DP:Loc.art. pers.et mén. sf auto.</t>
  </si>
  <si>
    <t>PE: Renting and leasing of personal and household goods except passenger vehicles</t>
  </si>
  <si>
    <t>DP: Autres services liés au logement et à la propriété</t>
  </si>
  <si>
    <t>DP:Aut. serv. logement et propriété</t>
  </si>
  <si>
    <t>PE: Other services related to the dwelling and property</t>
  </si>
  <si>
    <t>DP: Appareils et matériel thérapeutiques</t>
  </si>
  <si>
    <t>DP:App. et matériel thérapeutiques</t>
  </si>
  <si>
    <t>PE: Therapeutic appliances and equipment</t>
  </si>
  <si>
    <t>DP: Produits pharmaceutiques et autres produits médicaux</t>
  </si>
  <si>
    <t>DP:Prod. pharm. et aut. prod.médic.</t>
  </si>
  <si>
    <t>PE: Pharmaceutical products and other medical products</t>
  </si>
  <si>
    <t>DP: Services de soins ambulatoires</t>
  </si>
  <si>
    <t>DP:Services soins ambulatoires</t>
  </si>
  <si>
    <t>PE: Out-patient services</t>
  </si>
  <si>
    <t>DP: Services hospitaliers</t>
  </si>
  <si>
    <t>DP:Services hospitaliers</t>
  </si>
  <si>
    <t>PE: Hospital services</t>
  </si>
  <si>
    <t>DP: Voitures automobiles neuves</t>
  </si>
  <si>
    <t>DP:Véhicules automobiles neufs</t>
  </si>
  <si>
    <t>PE: New vehicles</t>
  </si>
  <si>
    <t>DP: Véhicules automobiles usagés</t>
  </si>
  <si>
    <t>DP:Véhicules automobiles usagés</t>
  </si>
  <si>
    <t>PE: Used motor vehicles</t>
  </si>
  <si>
    <t>DP: Pièces de rechange et accessoires pour véhicules</t>
  </si>
  <si>
    <t>PE: Spare parts and accessories for vehicles</t>
  </si>
  <si>
    <t>PE: Fuels and lubricants</t>
  </si>
  <si>
    <t>DP: Entretien et réparation de véhicules automobiles</t>
  </si>
  <si>
    <t>PE: Maintenance and repair of vehicles</t>
  </si>
  <si>
    <t>DP: Autres services liés à l'utilisation de véhicules</t>
  </si>
  <si>
    <t>PE: Other services related to the operation of transport equipment</t>
  </si>
  <si>
    <t>DP: Frais d'utilisation des services de transport</t>
  </si>
  <si>
    <t>PE: Transport services</t>
  </si>
  <si>
    <t>DP: Services postaux</t>
  </si>
  <si>
    <t>DP:Services postaux</t>
  </si>
  <si>
    <t>PE: Postal services</t>
  </si>
  <si>
    <t>DP: Matériel de télécommunication</t>
  </si>
  <si>
    <t>DP:Matériel de télécommunication</t>
  </si>
  <si>
    <t>PE: Telecommunication equipment</t>
  </si>
  <si>
    <t>DP: Services de télécommunication</t>
  </si>
  <si>
    <t>DP:Services de télécommunication</t>
  </si>
  <si>
    <t>PE: Telecommunication services</t>
  </si>
  <si>
    <t>DP: Matériel informatique, audiovisuel et photographique</t>
  </si>
  <si>
    <t>DP: Matériel inform., a-v et photo.</t>
  </si>
  <si>
    <t>PE: Computer,Audio-visual and photographic equipment</t>
  </si>
  <si>
    <t>DP: Supports d'enregistrement</t>
  </si>
  <si>
    <t>DP:Supports enregistrement</t>
  </si>
  <si>
    <t>PE: Recording media</t>
  </si>
  <si>
    <t>DP: Biens durables pour loisirs</t>
  </si>
  <si>
    <t>DP:Biens durables loisirs</t>
  </si>
  <si>
    <t>PE: Major durables for  recreation</t>
  </si>
  <si>
    <t>DP: Jeux, jouets et passe-temps, articles de sport et matériel pour activités de plein air</t>
  </si>
  <si>
    <t>DP:Jeux,art.sport, matér. plein air</t>
  </si>
  <si>
    <t>PE: Games, toys and hobbies, equipment for sport, camping and open-air recreation</t>
  </si>
  <si>
    <t>DP: Produits pour jardins, plantes et fleurs</t>
  </si>
  <si>
    <t>DP:Prod. jardins, plantes et fleurs</t>
  </si>
  <si>
    <t>PE: Garden products, plants and flowers</t>
  </si>
  <si>
    <t>DP: Animaux de compagnie et nourriture</t>
  </si>
  <si>
    <t>DP:Animaux compagnie et nourriture</t>
  </si>
  <si>
    <t>PE: Pets and pet food</t>
  </si>
  <si>
    <t>DP: Services pour animaux de compagnie</t>
  </si>
  <si>
    <t>DP:Services animaux de compagnie</t>
  </si>
  <si>
    <t>PE: Services for pets</t>
  </si>
  <si>
    <t>PE: Recreational and sporting services</t>
  </si>
  <si>
    <t>DP: Livres</t>
  </si>
  <si>
    <t>DP:Livres</t>
  </si>
  <si>
    <t>PE: Books</t>
  </si>
  <si>
    <t>DP: Autres imprimés, papeterie et matériel de dessin</t>
  </si>
  <si>
    <t>DP:Aut.impr., papet. et mat. dessin</t>
  </si>
  <si>
    <t>PE: Other printed matter and stationery and drawing materials</t>
  </si>
  <si>
    <t>DP: Services relatifs à l'enseignement</t>
  </si>
  <si>
    <t>DP:Services relatifs enseignement</t>
  </si>
  <si>
    <t>PE: Education services</t>
  </si>
  <si>
    <t>DP: Services de restauration</t>
  </si>
  <si>
    <t>DP:Services de restauration</t>
  </si>
  <si>
    <t>PE: Food and beverage services</t>
  </si>
  <si>
    <t>DP: Services d'hébergement</t>
  </si>
  <si>
    <t>DP:Services hébergement</t>
  </si>
  <si>
    <t>PE: Accommodation services</t>
  </si>
  <si>
    <t>DP: Assurances</t>
  </si>
  <si>
    <t>DP:Assurances</t>
  </si>
  <si>
    <t>PE: Insurance</t>
  </si>
  <si>
    <t>Services relatifs aux bâtiments et aux logements</t>
  </si>
  <si>
    <t>Autres graines oléagineuses</t>
  </si>
  <si>
    <t>Blé</t>
  </si>
  <si>
    <t>Pommes de terre</t>
  </si>
  <si>
    <t>Autres légumes</t>
  </si>
  <si>
    <t>Fruits</t>
  </si>
  <si>
    <t>Autres produits végétaux</t>
  </si>
  <si>
    <t>Nourriture pour animal - imputé</t>
  </si>
  <si>
    <t>Prod. pépinière et floriculture</t>
  </si>
  <si>
    <t>Lait de consommation non traité</t>
  </si>
  <si>
    <t>Oeufs en coquille</t>
  </si>
  <si>
    <t>Volaille vivante</t>
  </si>
  <si>
    <t>Autres animaux divers vivants</t>
  </si>
  <si>
    <t>Pellet.brutes, prod. orig.anim. nca</t>
  </si>
  <si>
    <t>Engrais - imputé</t>
  </si>
  <si>
    <t>Bois de chauffage</t>
  </si>
  <si>
    <t>Poteaux,pieux bois brut non traités</t>
  </si>
  <si>
    <t>Poissons et fruits de mer</t>
  </si>
  <si>
    <t>Services soutien cultures agricoles</t>
  </si>
  <si>
    <t>Serv. soutien élev.,chasse et pêche</t>
  </si>
  <si>
    <t>Services de soutien foresterie</t>
  </si>
  <si>
    <t>Trav.forfait,agric.,forest.,pêche</t>
  </si>
  <si>
    <t>Gaz naturel</t>
  </si>
  <si>
    <t>Liquides gaz nat. et prod. connexes</t>
  </si>
  <si>
    <t>Minerais et concentrés de fer</t>
  </si>
  <si>
    <t>Minerais et concentrés or et argent</t>
  </si>
  <si>
    <t>Aut. minerais et concentrés métaux</t>
  </si>
  <si>
    <t>Pierre</t>
  </si>
  <si>
    <t>Sable,gravi.,argile et min.réfract.</t>
  </si>
  <si>
    <t>Diamants non taillés</t>
  </si>
  <si>
    <t>Exploration minerais,pétrole et gaz</t>
  </si>
  <si>
    <t>Serv. sout. pétr. et gaz sf explor.</t>
  </si>
  <si>
    <t>Serv. soutien minière sf explor.</t>
  </si>
  <si>
    <t>Distribution de gaz naturel</t>
  </si>
  <si>
    <t>Serv. eau,aqueduc et syst.irrigat.</t>
  </si>
  <si>
    <t>Serv.épuration et élim. eaux usées</t>
  </si>
  <si>
    <t>Serv. vapeur,air refroidi chauffé</t>
  </si>
  <si>
    <t>Travaux génie énergie électrique</t>
  </si>
  <si>
    <t>Travaux de génie communications</t>
  </si>
  <si>
    <t>Serv. réparations construction</t>
  </si>
  <si>
    <t>Aliments pour chiens et chats</t>
  </si>
  <si>
    <t>Aliments pour autres animaux</t>
  </si>
  <si>
    <t>Produits de mouture des grains</t>
  </si>
  <si>
    <t>Margarine et huiles de cuisson</t>
  </si>
  <si>
    <t>Céréales petit déjeun.et aut. prod.</t>
  </si>
  <si>
    <t>Aut. céréales et prod. oléagineux</t>
  </si>
  <si>
    <t>Sucre et sous-prod. raffiner. sucre</t>
  </si>
  <si>
    <t>Chocolat sauf confiserie</t>
  </si>
  <si>
    <t>Produits de confiserie</t>
  </si>
  <si>
    <t>Jus fruits et légumes incl.congelés</t>
  </si>
  <si>
    <t>Fruits et légumes conser., congelés</t>
  </si>
  <si>
    <t>Lait consom. et prod. lait sf surg.</t>
  </si>
  <si>
    <t>Fromage et produits du fromage</t>
  </si>
  <si>
    <t>Crème glacée,desserts congelés sim.</t>
  </si>
  <si>
    <t>Bœuf et veau frais et surgelé</t>
  </si>
  <si>
    <t>Porc frais et surgelé</t>
  </si>
  <si>
    <t>Volaille fraîche et surgelée</t>
  </si>
  <si>
    <t>Biscuits, desserts cuits four</t>
  </si>
  <si>
    <t>Mélang. far., pâtes et pâtes sèches</t>
  </si>
  <si>
    <t>Aliments à grignoter</t>
  </si>
  <si>
    <t>Café et thé</t>
  </si>
  <si>
    <t>Sirops aromatis.,assaison. vinaigr.</t>
  </si>
  <si>
    <t>Autres produits alimentaires</t>
  </si>
  <si>
    <t>Eau et boissons en bouteille, glace</t>
  </si>
  <si>
    <t>Bière</t>
  </si>
  <si>
    <t>Vin et brandy</t>
  </si>
  <si>
    <t>Boissons alcoolisées de distillerie</t>
  </si>
  <si>
    <t>Tabac non transformé</t>
  </si>
  <si>
    <t>Produits du tabac</t>
  </si>
  <si>
    <t>Tissus</t>
  </si>
  <si>
    <t>Tapis et carpettes</t>
  </si>
  <si>
    <t>Autres textiles domestiques</t>
  </si>
  <si>
    <t>Serv. finiss. textiles, revêt.</t>
  </si>
  <si>
    <t>Vêtements pour hommes et femmes</t>
  </si>
  <si>
    <t>Accessoires vestimentaires</t>
  </si>
  <si>
    <t>Cuir et fourrures apprêtées</t>
  </si>
  <si>
    <t>Chaussures</t>
  </si>
  <si>
    <t>Autres produits de cuir</t>
  </si>
  <si>
    <t>Bois d'oeuvre de feuillus</t>
  </si>
  <si>
    <t>Bois d'oeuvre de résineux</t>
  </si>
  <si>
    <t>Aut. produits sciage et bois traité</t>
  </si>
  <si>
    <t>Placage et contreplaqué</t>
  </si>
  <si>
    <t>Montants et fermes bois ingénierie</t>
  </si>
  <si>
    <t>Produits de bois reconstitués</t>
  </si>
  <si>
    <t>Fenêtres et portes en bois</t>
  </si>
  <si>
    <t>Contenants et palettes en bois</t>
  </si>
  <si>
    <t>Bât. préfabriqués bois et compos.</t>
  </si>
  <si>
    <t>Pâte de bois</t>
  </si>
  <si>
    <t>Papier sauf papier journal</t>
  </si>
  <si>
    <t>Papier cartonné</t>
  </si>
  <si>
    <t>Contenants en carton</t>
  </si>
  <si>
    <t>Produits de papeterie</t>
  </si>
  <si>
    <t>Couches jeta.,prod. hyg. fémin.</t>
  </si>
  <si>
    <t>Produits hygiéniques en papier</t>
  </si>
  <si>
    <t>Aut. produits en papier transformé</t>
  </si>
  <si>
    <t>Produits imprimés</t>
  </si>
  <si>
    <t>Services de soutien impression</t>
  </si>
  <si>
    <t>Serv.contrat impression pr éditeurs</t>
  </si>
  <si>
    <t>Diesel</t>
  </si>
  <si>
    <t>Carburant pour réacteurs</t>
  </si>
  <si>
    <t>Mazout léger</t>
  </si>
  <si>
    <t>Mazout lourd</t>
  </si>
  <si>
    <t>Lubrif. et aut. prod. pétrol. raff.</t>
  </si>
  <si>
    <t>Asphalte et produits asphalte </t>
  </si>
  <si>
    <t>Coke et aut. produits de fours coke</t>
  </si>
  <si>
    <t>Aut. prod. pétroliers et du charbon</t>
  </si>
  <si>
    <t>Produits pétrochimiques</t>
  </si>
  <si>
    <t>Gaz industriels</t>
  </si>
  <si>
    <t>Teintures et pigments</t>
  </si>
  <si>
    <t>Aut. prod. chimiq. inorganiq. base</t>
  </si>
  <si>
    <t>Aut. prod. chimiques organiq. base</t>
  </si>
  <si>
    <t>Résines plastiques</t>
  </si>
  <si>
    <t>Caoutchouc et composés caoutchouc</t>
  </si>
  <si>
    <t>Fibres et filam.artific.,synthétiq.</t>
  </si>
  <si>
    <t>Ammoniac et engrais chimique</t>
  </si>
  <si>
    <t>Pestic. et aut. prod. chimiq.agric.</t>
  </si>
  <si>
    <t>Prod. pharmaceutiques et médicinaux</t>
  </si>
  <si>
    <t>Peintures,revêtem. et prod.adhésifs</t>
  </si>
  <si>
    <t>Savons et détachants</t>
  </si>
  <si>
    <t>Produits de toilette</t>
  </si>
  <si>
    <t>Autres produits chimiques, nca</t>
  </si>
  <si>
    <t>Pellicules,feuilles plastiq. souple</t>
  </si>
  <si>
    <t>Matériaux de construction plastique</t>
  </si>
  <si>
    <t>Formes profilées en plastique</t>
  </si>
  <si>
    <t>Produits en mousse sf construction</t>
  </si>
  <si>
    <t>Bouteilles en plastique</t>
  </si>
  <si>
    <t>Pièces en plastique véhicules auto.</t>
  </si>
  <si>
    <t>Autres produits en plastique, nca</t>
  </si>
  <si>
    <t>Pneus</t>
  </si>
  <si>
    <t>Tuyaux et courr. caoutch. et plast.</t>
  </si>
  <si>
    <t>Autres produits en caoutchouc</t>
  </si>
  <si>
    <t>Déchets plastiques et caoutchouc</t>
  </si>
  <si>
    <t>Prod. argile et prod. réfractaires</t>
  </si>
  <si>
    <t>Verre et produits en verre</t>
  </si>
  <si>
    <t>Chaux et produits en gypse</t>
  </si>
  <si>
    <t>Aut. prod. min. non métalliques nca</t>
  </si>
  <si>
    <t>Formes primaires fer et acier</t>
  </si>
  <si>
    <t>Tuyaux et tubes fer  sf moulés</t>
  </si>
  <si>
    <t>Prod. acier étiré, inc fil acier</t>
  </si>
  <si>
    <t>Bauxite et oxyde d'aluminium</t>
  </si>
  <si>
    <t>Lingots et billettes alum. et alli.</t>
  </si>
  <si>
    <t>Prod. semi-ouvrés en alum. et alli.</t>
  </si>
  <si>
    <t>Cuivre raffiné et alliages cuivre</t>
  </si>
  <si>
    <t>Nickel raffiné et alliage de nickel</t>
  </si>
  <si>
    <t>Mét. précieux raffinés et alliages</t>
  </si>
  <si>
    <t>Aut.métaux non ferr. raff. et alli.</t>
  </si>
  <si>
    <t>Or, réserve de valeur</t>
  </si>
  <si>
    <t>Aut. formes prim.métaux non ferreux</t>
  </si>
  <si>
    <t>Moulage métaux ferr. sf tuyauterie</t>
  </si>
  <si>
    <t>Moulage de métaux non ferreux</t>
  </si>
  <si>
    <t>Prod. métalliq. forgés et estampés</t>
  </si>
  <si>
    <t>Bâtim. préfabr. métal et composants</t>
  </si>
  <si>
    <t>Tôles acier et aut.élém.charp.mét. </t>
  </si>
  <si>
    <t>Fenêtres et portes en métal</t>
  </si>
  <si>
    <t>Aut. prod. ornem. et archit. métal</t>
  </si>
  <si>
    <t>Bouchons, fermet.,cont. métal mince</t>
  </si>
  <si>
    <t>Chaud.,réserv. conten. métal épais</t>
  </si>
  <si>
    <t>Ressorts et prod. en fil métallique</t>
  </si>
  <si>
    <t>Attach. métal,aut.prod.métal tourné</t>
  </si>
  <si>
    <t>Serv.revêt., grav., trait.t therm.</t>
  </si>
  <si>
    <t>Outils main, ustensiles cuisine</t>
  </si>
  <si>
    <t>Valves raccords métalliq.tuyauterie</t>
  </si>
  <si>
    <t>Roulements à billes et à rouleaux</t>
  </si>
  <si>
    <t>Armes, munitions et mat. militaire</t>
  </si>
  <si>
    <t>Produits en métal ouvrés, nca</t>
  </si>
  <si>
    <t>Mach. et mat. agric.,entret. jardin</t>
  </si>
  <si>
    <t>Mach. et mat. forest.,min.,constr.</t>
  </si>
  <si>
    <t>Machines industrielles</t>
  </si>
  <si>
    <t>Machines commerce et ind. services </t>
  </si>
  <si>
    <t>Ventilat. et purif. air ind.,comm.</t>
  </si>
  <si>
    <t>App. chauff. et refroid. sf  domet.</t>
  </si>
  <si>
    <t>Machines-outil pour travail métaux</t>
  </si>
  <si>
    <t>Turbines et groupes générateurs</t>
  </si>
  <si>
    <t>Aut. moteurs et matér.transm.puiss.</t>
  </si>
  <si>
    <t>Pompes et compresseurs</t>
  </si>
  <si>
    <t>Matériel de manutention</t>
  </si>
  <si>
    <t>Aut. machines usage général, nca</t>
  </si>
  <si>
    <t>Matériel informatique</t>
  </si>
  <si>
    <t>Matériel téléphonique</t>
  </si>
  <si>
    <t>Autre matériel de communication</t>
  </si>
  <si>
    <t>Instruments navigation et guidage</t>
  </si>
  <si>
    <t>Circuits intégrés, semi-cond.</t>
  </si>
  <si>
    <t>Autres composants électroniques</t>
  </si>
  <si>
    <t>Lampes et luminaires électriques</t>
  </si>
  <si>
    <t>Petits appareils électroménagers</t>
  </si>
  <si>
    <t>Gros appareils électroménagers</t>
  </si>
  <si>
    <t>Transformat. puissance et distribr.</t>
  </si>
  <si>
    <t>Moteurs et génératrices électriques</t>
  </si>
  <si>
    <t>Appar. conn.,commutation usage ind.</t>
  </si>
  <si>
    <t>Batteries et piles</t>
  </si>
  <si>
    <t>Fils et câbles électriq. et commun.</t>
  </si>
  <si>
    <t>Dispositifs de câblage</t>
  </si>
  <si>
    <t>Aut. mat. et composants électriq.</t>
  </si>
  <si>
    <t>Véhicules automobiles légers</t>
  </si>
  <si>
    <t>Camions et châssis lourds et moyens</t>
  </si>
  <si>
    <t>Autobus</t>
  </si>
  <si>
    <t>Carross. auto. et véh. usage spéc.</t>
  </si>
  <si>
    <t>Remorques marchandi. et utilitaires</t>
  </si>
  <si>
    <t>Autocarav.,caravanes et campeuses</t>
  </si>
  <si>
    <t>Moteurs essence auto. et pièces</t>
  </si>
  <si>
    <t>Mat. électroniq. et électriq. auto.</t>
  </si>
  <si>
    <t>Comp. dir. et susp. auto sf ressor.</t>
  </si>
  <si>
    <t>Freins et syst. freinage auto</t>
  </si>
  <si>
    <t>Comp. transmis. et propuls. auto</t>
  </si>
  <si>
    <t>Sièges et pièces, garn. intér. auto</t>
  </si>
  <si>
    <t>Pièces métal embouti automobiles</t>
  </si>
  <si>
    <t>Aut. pièces véhicules automobiles</t>
  </si>
  <si>
    <t>Pcs aéronefs et aut. mat. aérospat.</t>
  </si>
  <si>
    <t>Matériel roulant de chemin de fer</t>
  </si>
  <si>
    <t>Pcs matériel roulant chemin de fer</t>
  </si>
  <si>
    <t>Navires</t>
  </si>
  <si>
    <t>Embarcations</t>
  </si>
  <si>
    <t>Aut. matériel transport et pièces</t>
  </si>
  <si>
    <t>Armoires et comptoirs cuisine bois</t>
  </si>
  <si>
    <t>Ameublement de maison</t>
  </si>
  <si>
    <t>Ameublement d'institution</t>
  </si>
  <si>
    <t>Vitrines,rayon.casiers,cad. meubles</t>
  </si>
  <si>
    <t>Matelas et bases de lit</t>
  </si>
  <si>
    <t>Stores et persiennes</t>
  </si>
  <si>
    <t>Fourn. et mat. médicaux, prot.pers.</t>
  </si>
  <si>
    <t>Bijoux et argenterie</t>
  </si>
  <si>
    <t>Articles de sport et athlétisme</t>
  </si>
  <si>
    <t>Enseignes</t>
  </si>
  <si>
    <t>Autres produits manufacturés</t>
  </si>
  <si>
    <t>Aut. trav. forfait et serv. fabr.</t>
  </si>
  <si>
    <t>Commissions - commerce de gros</t>
  </si>
  <si>
    <t>Véhicules automobiles usagés</t>
  </si>
  <si>
    <t>Autres biens usagés</t>
  </si>
  <si>
    <t>Commissions - commerce de détail</t>
  </si>
  <si>
    <t>Serv. transport aérien voyageurs</t>
  </si>
  <si>
    <t>Serv. transport aérien marchandises</t>
  </si>
  <si>
    <t>Services de vols spécialisés</t>
  </si>
  <si>
    <t>Serv. transport  rail voyageurs</t>
  </si>
  <si>
    <t>Serv. transport rail marchandises</t>
  </si>
  <si>
    <t>Serv. transport par eau voyageurs</t>
  </si>
  <si>
    <t>Serv. transp. par eau marchandises</t>
  </si>
  <si>
    <t>Services de déménagement</t>
  </si>
  <si>
    <t>Serv. transport en commun urbain</t>
  </si>
  <si>
    <t>Serv. transport voyageurs autobus</t>
  </si>
  <si>
    <t>Services autobus scolaires</t>
  </si>
  <si>
    <t>Aut. serv. transp. terr. voyageurs </t>
  </si>
  <si>
    <t>Services de taxis et de limousines</t>
  </si>
  <si>
    <t>Services soutien transport aérien</t>
  </si>
  <si>
    <t>Serv. entretien et répar. aéronefs</t>
  </si>
  <si>
    <t>Serv. soutien, entret. transp. rail</t>
  </si>
  <si>
    <t>Serv.soutien au transport par eau</t>
  </si>
  <si>
    <t>Serv. soutien au transport routier</t>
  </si>
  <si>
    <t>Aut. services soutien au transport</t>
  </si>
  <si>
    <t>Services postaux</t>
  </si>
  <si>
    <t>Messageries et services messagerie</t>
  </si>
  <si>
    <t>Autres services entreposage</t>
  </si>
  <si>
    <t>Journaux,imprim. et supp.électron.</t>
  </si>
  <si>
    <t>Périodiq.,imprim. et supp.électron.</t>
  </si>
  <si>
    <t>Livres, imprim. et supp.électroniq.</t>
  </si>
  <si>
    <t>Autres produits publiés</t>
  </si>
  <si>
    <t>Espaces publicitaires journaux</t>
  </si>
  <si>
    <t>Espaces publicit. périodiq. et aut.</t>
  </si>
  <si>
    <t>Droits distr. reprod. Imprimés</t>
  </si>
  <si>
    <t>Logiciels usage général</t>
  </si>
  <si>
    <t>Films, émissions de télé et vidéos</t>
  </si>
  <si>
    <t>Prod.,mont. films,télé et vidéos</t>
  </si>
  <si>
    <t>Droits distr., films,télé et vidéos</t>
  </si>
  <si>
    <t>Droits entrées films</t>
  </si>
  <si>
    <t>Serv. enreg.studio et enreg.sonore</t>
  </si>
  <si>
    <t>Temps antenne publicitaire radio</t>
  </si>
  <si>
    <t>Temps antenne publicitaire télé</t>
  </si>
  <si>
    <t>Frais distr. canaux télé et radio</t>
  </si>
  <si>
    <t>Services de téléphonie par fil</t>
  </si>
  <si>
    <t>Services de téléphonie sans fil</t>
  </si>
  <si>
    <t>Services de distribution émissions</t>
  </si>
  <si>
    <t>Services d'accès à Internet</t>
  </si>
  <si>
    <t>Traitement et hébergement données</t>
  </si>
  <si>
    <t>Abonn. sites Internet et contenus</t>
  </si>
  <si>
    <t>Espace publicitaire sur Internet</t>
  </si>
  <si>
    <t>Services de la banque centrale</t>
  </si>
  <si>
    <t>Serv. interm.fin.non dépôts-explic.</t>
  </si>
  <si>
    <t>Aut. serv. liés intermédiation fin.</t>
  </si>
  <si>
    <t>Services bancaires investissement</t>
  </si>
  <si>
    <t>Serv. courtage et comm.valeurs mob.</t>
  </si>
  <si>
    <t>Services de gestion de portefeuille</t>
  </si>
  <si>
    <t>Services de conseils en placement </t>
  </si>
  <si>
    <t>Aut. services investissement fin.</t>
  </si>
  <si>
    <t>Services assurance-vie</t>
  </si>
  <si>
    <t>Serv. assur., maladie et accidents</t>
  </si>
  <si>
    <t>Services assurance-auto</t>
  </si>
  <si>
    <t>Services d'assurance-habitation</t>
  </si>
  <si>
    <t xml:space="preserve">Serv. assur.respons.  et aut. </t>
  </si>
  <si>
    <t xml:space="preserve">Services de courtage assurance </t>
  </si>
  <si>
    <t>Serv. caisses retraite fiduciaires</t>
  </si>
  <si>
    <t>Serv. fonds communs placement</t>
  </si>
  <si>
    <t>Serv. immob. inc. services courtage</t>
  </si>
  <si>
    <t>Location de véhicules motorisés</t>
  </si>
  <si>
    <t>Location de matériel informatique</t>
  </si>
  <si>
    <t>Location  machines et équip. bureau</t>
  </si>
  <si>
    <t>Loc. mach. mat. usage comm. et ind.</t>
  </si>
  <si>
    <t>Location autres biens</t>
  </si>
  <si>
    <t>Droits biens incorporels non fin.</t>
  </si>
  <si>
    <t>Services juridiques</t>
  </si>
  <si>
    <t>Serv. compt.,prép. décl. revenus</t>
  </si>
  <si>
    <t>Serv. architecture, génie et conn.</t>
  </si>
  <si>
    <t>Services spécialisés de design</t>
  </si>
  <si>
    <t>Serv. développ.logiciels personnal.</t>
  </si>
  <si>
    <t>Serv. conception systèmes inform.</t>
  </si>
  <si>
    <t>Serv. conseils scientif.et tech.</t>
  </si>
  <si>
    <t>Services recherche et développement</t>
  </si>
  <si>
    <t>Serv.publicité,relations publiq.</t>
  </si>
  <si>
    <t>Serv. sociétés portefeuille imputés</t>
  </si>
  <si>
    <t>Services de  sièges sociaux imputés</t>
  </si>
  <si>
    <t>Services administratifs de bureau</t>
  </si>
  <si>
    <t>Services d'emploi</t>
  </si>
  <si>
    <t>Services de soutien aux entreprises</t>
  </si>
  <si>
    <t>Serv. prépar. voyages et réservat.</t>
  </si>
  <si>
    <t>Services enquêtes et de sécurité</t>
  </si>
  <si>
    <t>Serv.  bâtiments et logements</t>
  </si>
  <si>
    <t>Serv.soutien install. et aut. serv.</t>
  </si>
  <si>
    <t>Serv. gestion déchets et assain.</t>
  </si>
  <si>
    <t>Frais scolarité,prim.et sec.</t>
  </si>
  <si>
    <t>Frais scolarité et aut., cégeps</t>
  </si>
  <si>
    <t>Frais scolarité et aut.,universités</t>
  </si>
  <si>
    <t>Frais scolarité et aut., aut.écoles</t>
  </si>
  <si>
    <t>Frais scolarité, aut. serv. enseig.</t>
  </si>
  <si>
    <t>Services de médecin</t>
  </si>
  <si>
    <t>Services de dentiste</t>
  </si>
  <si>
    <t>Serv. aut. praticiens de la santé</t>
  </si>
  <si>
    <t>Serv. médicaux et diagnostics labo</t>
  </si>
  <si>
    <t>Services ambulance</t>
  </si>
  <si>
    <t>Services hospitaliers (frais)</t>
  </si>
  <si>
    <t>Serv. soins infirm.,soins établiss.</t>
  </si>
  <si>
    <t>Services de garderie pour enfants</t>
  </si>
  <si>
    <t>Aut. serv.soins santé, assist.soc.</t>
  </si>
  <si>
    <t>Entrées événements sportifs</t>
  </si>
  <si>
    <t>Entrées spectacles arts scène</t>
  </si>
  <si>
    <t>Serv. organ. sport et spect.scene</t>
  </si>
  <si>
    <t>Prod.contrat spect.scène, événsport</t>
  </si>
  <si>
    <t>Serv.gestion et représ. pers. pub.</t>
  </si>
  <si>
    <t>Serv. établissement du patrimoine</t>
  </si>
  <si>
    <t>Jeux de hasard (paris net)</t>
  </si>
  <si>
    <t>Aut. serv. divertissem. et loisirs</t>
  </si>
  <si>
    <t>Services hébergement</t>
  </si>
  <si>
    <t>Serv. parcs véh., camps récréatifs</t>
  </si>
  <si>
    <t>Serv. maisons chambres et pension</t>
  </si>
  <si>
    <t>Services de boissons alcoolisées</t>
  </si>
  <si>
    <t>Serv. entret. et répar. véh. auto.</t>
  </si>
  <si>
    <t>Aut. serv. réparation et entretien</t>
  </si>
  <si>
    <t>Serv. blanchisser. et nettoyage sec</t>
  </si>
  <si>
    <t>Services de coiffure et esthétique</t>
  </si>
  <si>
    <t>Aut. serv. pers. et soins pers.</t>
  </si>
  <si>
    <t>Aut. serv. membres OBL</t>
  </si>
  <si>
    <t>Autres services de ménages privés</t>
  </si>
  <si>
    <t>Aut. serv. administrations publiq.</t>
  </si>
  <si>
    <t>111A0A</t>
  </si>
  <si>
    <t>111A0B</t>
  </si>
  <si>
    <t>111A0C</t>
  </si>
  <si>
    <t>111A0D</t>
  </si>
  <si>
    <t>111A0E</t>
  </si>
  <si>
    <t>111A0F</t>
  </si>
  <si>
    <t>111A0G</t>
  </si>
  <si>
    <t>111A0H</t>
  </si>
  <si>
    <t>111A0J</t>
  </si>
  <si>
    <t>111400</t>
  </si>
  <si>
    <t>1121A0</t>
  </si>
  <si>
    <t>1121B0</t>
  </si>
  <si>
    <t>112B00</t>
  </si>
  <si>
    <t>112C00</t>
  </si>
  <si>
    <t>113A00</t>
  </si>
  <si>
    <t>113B00</t>
  </si>
  <si>
    <t>113C00</t>
  </si>
  <si>
    <t>113D00</t>
  </si>
  <si>
    <t>2111C0</t>
  </si>
  <si>
    <t>212220</t>
  </si>
  <si>
    <t>212392</t>
  </si>
  <si>
    <t>212396</t>
  </si>
  <si>
    <t>21311A</t>
  </si>
  <si>
    <t>21311B</t>
  </si>
  <si>
    <t>21311C</t>
  </si>
  <si>
    <t>221320</t>
  </si>
  <si>
    <t>213030</t>
  </si>
  <si>
    <t>23A000</t>
  </si>
  <si>
    <t>23C300</t>
  </si>
  <si>
    <t>23C400</t>
  </si>
  <si>
    <t>23D000</t>
  </si>
  <si>
    <t>311111</t>
  </si>
  <si>
    <t>311119</t>
  </si>
  <si>
    <t>3112A0</t>
  </si>
  <si>
    <t>3112B0</t>
  </si>
  <si>
    <t>3112C0</t>
  </si>
  <si>
    <t>3112D0</t>
  </si>
  <si>
    <t>3113B0</t>
  </si>
  <si>
    <t>31151A</t>
  </si>
  <si>
    <t>31151B</t>
  </si>
  <si>
    <t>31151C</t>
  </si>
  <si>
    <t>311520</t>
  </si>
  <si>
    <t>3116A0</t>
  </si>
  <si>
    <t>3116B0</t>
  </si>
  <si>
    <t>3116C0</t>
  </si>
  <si>
    <t>3116D0</t>
  </si>
  <si>
    <t>3119B0</t>
  </si>
  <si>
    <t>312110</t>
  </si>
  <si>
    <t>3121AA</t>
  </si>
  <si>
    <t>3121AB</t>
  </si>
  <si>
    <t>312220</t>
  </si>
  <si>
    <t>321990</t>
  </si>
  <si>
    <t>321X00</t>
  </si>
  <si>
    <t>322210</t>
  </si>
  <si>
    <t>322220</t>
  </si>
  <si>
    <t>32229A</t>
  </si>
  <si>
    <t>32229B</t>
  </si>
  <si>
    <t>322X00</t>
  </si>
  <si>
    <t>323A00</t>
  </si>
  <si>
    <t>323B00</t>
  </si>
  <si>
    <t>323C00</t>
  </si>
  <si>
    <t>32411E</t>
  </si>
  <si>
    <t>325180</t>
  </si>
  <si>
    <t>325190</t>
  </si>
  <si>
    <t>325220</t>
  </si>
  <si>
    <t>325310</t>
  </si>
  <si>
    <t>325410</t>
  </si>
  <si>
    <t>325500</t>
  </si>
  <si>
    <t>32612A</t>
  </si>
  <si>
    <t>32612B</t>
  </si>
  <si>
    <t>32612C</t>
  </si>
  <si>
    <t>326X00</t>
  </si>
  <si>
    <t>327100</t>
  </si>
  <si>
    <t>327200</t>
  </si>
  <si>
    <t>3272X0</t>
  </si>
  <si>
    <t>327400</t>
  </si>
  <si>
    <t>327900</t>
  </si>
  <si>
    <t>331100</t>
  </si>
  <si>
    <t>3313A0</t>
  </si>
  <si>
    <t>3313B0</t>
  </si>
  <si>
    <t>3313C0</t>
  </si>
  <si>
    <t>3314B0</t>
  </si>
  <si>
    <t>3314C0</t>
  </si>
  <si>
    <t>3314D0</t>
  </si>
  <si>
    <t>3314E0</t>
  </si>
  <si>
    <t>3314F0</t>
  </si>
  <si>
    <t>331XA0</t>
  </si>
  <si>
    <t>331XB0</t>
  </si>
  <si>
    <t>332100</t>
  </si>
  <si>
    <t>3323A0</t>
  </si>
  <si>
    <t>3323B0</t>
  </si>
  <si>
    <t>3324B0</t>
  </si>
  <si>
    <t>332600</t>
  </si>
  <si>
    <t>332700</t>
  </si>
  <si>
    <t>332AA0</t>
  </si>
  <si>
    <t>332AB0</t>
  </si>
  <si>
    <t>332AC0</t>
  </si>
  <si>
    <t>332AD0</t>
  </si>
  <si>
    <t>332AE0</t>
  </si>
  <si>
    <t>3331A0</t>
  </si>
  <si>
    <t>3331B0</t>
  </si>
  <si>
    <t>333200</t>
  </si>
  <si>
    <t>333300</t>
  </si>
  <si>
    <t>333413</t>
  </si>
  <si>
    <t>33341A</t>
  </si>
  <si>
    <t>333500</t>
  </si>
  <si>
    <t>333611</t>
  </si>
  <si>
    <t>333619</t>
  </si>
  <si>
    <t>3342A0</t>
  </si>
  <si>
    <t>335110</t>
  </si>
  <si>
    <t>335120</t>
  </si>
  <si>
    <t>335210</t>
  </si>
  <si>
    <t>335220</t>
  </si>
  <si>
    <t>335930</t>
  </si>
  <si>
    <t>335990</t>
  </si>
  <si>
    <t>3362A0</t>
  </si>
  <si>
    <t>3362B0</t>
  </si>
  <si>
    <t>336610</t>
  </si>
  <si>
    <t>336620</t>
  </si>
  <si>
    <t>336900</t>
  </si>
  <si>
    <t>3371A0</t>
  </si>
  <si>
    <t>3371B0</t>
  </si>
  <si>
    <t>3372A0</t>
  </si>
  <si>
    <t>3372B0</t>
  </si>
  <si>
    <t>339100</t>
  </si>
  <si>
    <t>3A0000</t>
  </si>
  <si>
    <t>41B000</t>
  </si>
  <si>
    <t>4AC000</t>
  </si>
  <si>
    <t>4AD000</t>
  </si>
  <si>
    <t>481A00</t>
  </si>
  <si>
    <t>481B00</t>
  </si>
  <si>
    <t>481C00</t>
  </si>
  <si>
    <t>482A00</t>
  </si>
  <si>
    <t>482B00</t>
  </si>
  <si>
    <t>483A00</t>
  </si>
  <si>
    <t>483B00</t>
  </si>
  <si>
    <t>484A00</t>
  </si>
  <si>
    <t>485200</t>
  </si>
  <si>
    <t>485400</t>
  </si>
  <si>
    <t>485900</t>
  </si>
  <si>
    <t>487000</t>
  </si>
  <si>
    <t>4881A0</t>
  </si>
  <si>
    <t>4881B0</t>
  </si>
  <si>
    <t>488200</t>
  </si>
  <si>
    <t>488300</t>
  </si>
  <si>
    <t>488400</t>
  </si>
  <si>
    <t>488500</t>
  </si>
  <si>
    <t>488900</t>
  </si>
  <si>
    <t>491000</t>
  </si>
  <si>
    <t>492000</t>
  </si>
  <si>
    <t>493A00</t>
  </si>
  <si>
    <t>493B00</t>
  </si>
  <si>
    <t>5111A0</t>
  </si>
  <si>
    <t>5111B0</t>
  </si>
  <si>
    <t>5111C0</t>
  </si>
  <si>
    <t>5111D0</t>
  </si>
  <si>
    <t>5111E0</t>
  </si>
  <si>
    <t>5111F0</t>
  </si>
  <si>
    <t>5111G0</t>
  </si>
  <si>
    <t>5121B0</t>
  </si>
  <si>
    <t>5121C0</t>
  </si>
  <si>
    <t>5121D0</t>
  </si>
  <si>
    <t>5122A0</t>
  </si>
  <si>
    <t>5122B0</t>
  </si>
  <si>
    <t>5122C0</t>
  </si>
  <si>
    <t>515A00</t>
  </si>
  <si>
    <t>515B00</t>
  </si>
  <si>
    <t>515C00</t>
  </si>
  <si>
    <t>517A00</t>
  </si>
  <si>
    <t>517B00</t>
  </si>
  <si>
    <t>517C00</t>
  </si>
  <si>
    <t>517D00</t>
  </si>
  <si>
    <t>518000</t>
  </si>
  <si>
    <t>519A00</t>
  </si>
  <si>
    <t>519B00</t>
  </si>
  <si>
    <t>519C00</t>
  </si>
  <si>
    <t>521000</t>
  </si>
  <si>
    <t>522200</t>
  </si>
  <si>
    <t>522300</t>
  </si>
  <si>
    <t>523A00</t>
  </si>
  <si>
    <t>523B00</t>
  </si>
  <si>
    <t>523C00</t>
  </si>
  <si>
    <t>523D00</t>
  </si>
  <si>
    <t>523E00</t>
  </si>
  <si>
    <t>5241C0</t>
  </si>
  <si>
    <t>5241D0</t>
  </si>
  <si>
    <t>5241E0</t>
  </si>
  <si>
    <t>526100</t>
  </si>
  <si>
    <t>526900</t>
  </si>
  <si>
    <t>5311A0</t>
  </si>
  <si>
    <t>5311B0</t>
  </si>
  <si>
    <t>5311X0</t>
  </si>
  <si>
    <t>532A00</t>
  </si>
  <si>
    <t>532B00</t>
  </si>
  <si>
    <t>532C00</t>
  </si>
  <si>
    <t>532D00</t>
  </si>
  <si>
    <t>533000</t>
  </si>
  <si>
    <t>541100</t>
  </si>
  <si>
    <t>541200</t>
  </si>
  <si>
    <t>541400</t>
  </si>
  <si>
    <t>5415A0</t>
  </si>
  <si>
    <t>5415C0</t>
  </si>
  <si>
    <t>541600</t>
  </si>
  <si>
    <t>5417A0</t>
  </si>
  <si>
    <t>541999</t>
  </si>
  <si>
    <t>551A00</t>
  </si>
  <si>
    <t>551B00</t>
  </si>
  <si>
    <t>561100</t>
  </si>
  <si>
    <t>561300</t>
  </si>
  <si>
    <t>561400</t>
  </si>
  <si>
    <t>61A100</t>
  </si>
  <si>
    <t>61A200</t>
  </si>
  <si>
    <t>61A300</t>
  </si>
  <si>
    <t>61A450</t>
  </si>
  <si>
    <t>61A670</t>
  </si>
  <si>
    <t>621300</t>
  </si>
  <si>
    <t>621500</t>
  </si>
  <si>
    <t>621900</t>
  </si>
  <si>
    <t>624400</t>
  </si>
  <si>
    <t>711A00</t>
  </si>
  <si>
    <t>711B00</t>
  </si>
  <si>
    <t>7113A0</t>
  </si>
  <si>
    <t>7113B0</t>
  </si>
  <si>
    <t>7113C0</t>
  </si>
  <si>
    <t>711400</t>
  </si>
  <si>
    <t>721200</t>
  </si>
  <si>
    <t>721300</t>
  </si>
  <si>
    <t>812B00</t>
  </si>
  <si>
    <t>813000</t>
  </si>
  <si>
    <t>814B00</t>
  </si>
  <si>
    <t>81A000</t>
  </si>
  <si>
    <t>91A000</t>
  </si>
  <si>
    <t>NP6100</t>
  </si>
  <si>
    <t>NP6210</t>
  </si>
  <si>
    <t>NP6240</t>
  </si>
  <si>
    <t>NP7100</t>
  </si>
  <si>
    <t>NP8131</t>
  </si>
  <si>
    <t>NG6111</t>
  </si>
  <si>
    <t>NG6112</t>
  </si>
  <si>
    <t>NG6113</t>
  </si>
  <si>
    <t>NG611A</t>
  </si>
  <si>
    <t>NG6220</t>
  </si>
  <si>
    <t>NG6230</t>
  </si>
  <si>
    <t>NG9111</t>
  </si>
  <si>
    <t>NG911A</t>
  </si>
  <si>
    <t>NG9120</t>
  </si>
  <si>
    <t>NG9130</t>
  </si>
  <si>
    <t>NG9140</t>
  </si>
  <si>
    <t>Other Oilseeds</t>
  </si>
  <si>
    <t>Wheat</t>
  </si>
  <si>
    <t>Other Grains</t>
  </si>
  <si>
    <t>Potatoes</t>
  </si>
  <si>
    <t>Other Vegetables</t>
  </si>
  <si>
    <t>Fruits and tree nuts</t>
  </si>
  <si>
    <t>Other crop products</t>
  </si>
  <si>
    <t>Imputed feed (animal feed produced for own consumption)</t>
  </si>
  <si>
    <t>Produits de pépinière et de floriculture</t>
  </si>
  <si>
    <t>Nursery and floriculture products</t>
  </si>
  <si>
    <t>Cattle and calves</t>
  </si>
  <si>
    <t>Unprocessed fluid milk</t>
  </si>
  <si>
    <t>Hogs</t>
  </si>
  <si>
    <t>Eggs in shell</t>
  </si>
  <si>
    <t>Live poultry</t>
  </si>
  <si>
    <t>Other miscellaneous live animals</t>
  </si>
  <si>
    <t>Pelleteries brutes, produits d'origine animale non classés ailleurs</t>
  </si>
  <si>
    <t>Raw furskins; animal production not elsewhere classified</t>
  </si>
  <si>
    <t>Imputed fertilizer (fertilizer produced for own consumption)</t>
  </si>
  <si>
    <t>Logs</t>
  </si>
  <si>
    <t>Pulpwood</t>
  </si>
  <si>
    <t>Fuel wood</t>
  </si>
  <si>
    <t>Poteaux, pieux en bois brut non traités</t>
  </si>
  <si>
    <t>Rough untreated poles, posts and piling</t>
  </si>
  <si>
    <t>Fish and seafood, live, fresh, chilled or frozen</t>
  </si>
  <si>
    <t>Support services for crop production</t>
  </si>
  <si>
    <t>Services de soutien à l'élevage, à la chasse et à la pêche</t>
  </si>
  <si>
    <t>Support services for animal production, hunting and fishing</t>
  </si>
  <si>
    <t>Services de soutien à la foresterie</t>
  </si>
  <si>
    <t>Support services for forestry</t>
  </si>
  <si>
    <t>Travail à forfait, agriculture, foresterie, pêche et chasse</t>
  </si>
  <si>
    <t>Custom work, agriculture, forestry, fishing and hunting services</t>
  </si>
  <si>
    <t>Crude petroleum oil</t>
  </si>
  <si>
    <t>Natural gas</t>
  </si>
  <si>
    <t>Liquides de gaz naturel et produits connexes</t>
  </si>
  <si>
    <t>Natural gas liquids and related products</t>
  </si>
  <si>
    <t>Coal</t>
  </si>
  <si>
    <t>Iron ores and concentrates</t>
  </si>
  <si>
    <t>Minerais et concentrés d'or et d'argent</t>
  </si>
  <si>
    <t>Gold and silver ores and concentrates</t>
  </si>
  <si>
    <t>Autres minerais et concentrés de métaux</t>
  </si>
  <si>
    <t>Other metal ores and concentrates</t>
  </si>
  <si>
    <t>Stone</t>
  </si>
  <si>
    <t>Fabrication de produits de viande</t>
  </si>
  <si>
    <t>3116</t>
  </si>
  <si>
    <t>Vineries et distilleries</t>
  </si>
  <si>
    <t>31213, 31214</t>
  </si>
  <si>
    <t>Usines de textiles et de produits textiles</t>
  </si>
  <si>
    <t>313, 314</t>
  </si>
  <si>
    <t>Fabrication de vêtements, de produits en cuir et de produits analogues</t>
  </si>
  <si>
    <t>315, 316</t>
  </si>
  <si>
    <t>Fabrication de placages, de contreplaqués et de produits en bois reconstitué</t>
  </si>
  <si>
    <t>3212</t>
  </si>
  <si>
    <t>Electricity</t>
  </si>
  <si>
    <t>Natural gas distribution</t>
  </si>
  <si>
    <t>Services d'eau, aqueduc et systèmes d'irrigation</t>
  </si>
  <si>
    <t>Water delivered by water works and irrigation systems</t>
  </si>
  <si>
    <t>Services d'épuration et d'élimination des eaux usées</t>
  </si>
  <si>
    <t>Sewage and dirty water disposal and cleaning services</t>
  </si>
  <si>
    <t>Service de vapeur, d'air refroidi ou chauffé</t>
  </si>
  <si>
    <t>Steam and heated or cooled air supply services</t>
  </si>
  <si>
    <t>Residential construction</t>
  </si>
  <si>
    <t>Electric power engineering construction</t>
  </si>
  <si>
    <t>Communication engineering construction</t>
  </si>
  <si>
    <t>Other engineering construction</t>
  </si>
  <si>
    <t>Services de réparations liés à la construction</t>
  </si>
  <si>
    <t>Repair construction services</t>
  </si>
  <si>
    <t>Dog and cat food products</t>
  </si>
  <si>
    <t>Other animal feed</t>
  </si>
  <si>
    <t>Flour and other grain mill products</t>
  </si>
  <si>
    <t>Margarine and cooking oils</t>
  </si>
  <si>
    <t>Céréales pour petit déjeuner et autres produits de céréale</t>
  </si>
  <si>
    <t>Breakfast cereal and other cereal products</t>
  </si>
  <si>
    <t>Autres céréales et produits oléagineux</t>
  </si>
  <si>
    <t>Grain and oilseed products, not elsewhere classified</t>
  </si>
  <si>
    <t>Sucre et sous-produits de raffinerie du sucre</t>
  </si>
  <si>
    <t>Sugar and sugar mill by-products</t>
  </si>
  <si>
    <t>Chocolate (except confectionery)</t>
  </si>
  <si>
    <t>Confectionery products</t>
  </si>
  <si>
    <t>Jus de fruits et de légumes incluant concentrés congelés</t>
  </si>
  <si>
    <t>Fruit and vegetable juices (including frozen concentrated)</t>
  </si>
  <si>
    <t>Fruits et légumes en conserve; aliments congelés</t>
  </si>
  <si>
    <t>Fabrication de produits d’architecture et d’éléments de charpentes métalliques</t>
  </si>
  <si>
    <t>3323</t>
  </si>
  <si>
    <t>Fabrication de chaudières, de réservoirs et de contenants d’expédition</t>
  </si>
  <si>
    <t>3324</t>
  </si>
  <si>
    <t>Ateliers d'usinage, fabrication de produits tournés, de vis, d'écrous et de boulons</t>
  </si>
  <si>
    <t>3327</t>
  </si>
  <si>
    <t>Ice cream and sherbet and similar frozen desserts</t>
  </si>
  <si>
    <t>Fresh and frozen beef and veal</t>
  </si>
  <si>
    <t>Fresh and frozen pork</t>
  </si>
  <si>
    <t>Fresh and frozen poultry and fowl</t>
  </si>
  <si>
    <t>Produits de poissons et de fruits de mer préparés et emballés</t>
  </si>
  <si>
    <t>Prepared and packaged seafood products</t>
  </si>
  <si>
    <t>Bread and rolls</t>
  </si>
  <si>
    <t>Grossistes-distributeurs de produits alimentaires, de boissons et de tabac</t>
  </si>
  <si>
    <t>Grossistes-distributeurs d’articles personnels et ménagers</t>
  </si>
  <si>
    <t>Grossistes-distributeurs de véhicules automobiles et de leurs pièces</t>
  </si>
  <si>
    <t>Grossistes-distributeurs de matériaux et fournitures de construction</t>
  </si>
  <si>
    <t>Grossistes-distributeurs de machines, de matériel et de fournitures</t>
  </si>
  <si>
    <t>Grossistes-distributeurs de produits divers</t>
  </si>
  <si>
    <t>Commerce électronique de gros et agents et courtiers</t>
  </si>
  <si>
    <t>Beer</t>
  </si>
  <si>
    <t>Wine and brandy</t>
  </si>
  <si>
    <t>Distilled liquor</t>
  </si>
  <si>
    <t>Unmanufactured tobacco</t>
  </si>
  <si>
    <t>Tobacco products</t>
  </si>
  <si>
    <t>Fabrics</t>
  </si>
  <si>
    <t>Carpets and rugs</t>
  </si>
  <si>
    <t>Other textile furnishings</t>
  </si>
  <si>
    <t>Other textile products</t>
  </si>
  <si>
    <t>Magasins d’articles de sport, d’articles de passe-temps, d’articles de musique et de livres</t>
  </si>
  <si>
    <t>Magasins de fournitures de tout genre</t>
  </si>
  <si>
    <t>Magasins de détail divers</t>
  </si>
  <si>
    <t>Détaillants hors magasin</t>
  </si>
  <si>
    <t>Autres services de transport de personnes</t>
  </si>
  <si>
    <t>4852, 4854, 4855, 4859, 487</t>
  </si>
  <si>
    <t>Transport du pétrole brut par oléoduc et autres services de transport par pipeline</t>
  </si>
  <si>
    <t>Transport du gaz naturel par gazoduc</t>
  </si>
  <si>
    <t>Messageries et services de messagers</t>
  </si>
  <si>
    <t>Éditeurs de journaux</t>
  </si>
  <si>
    <t>51111</t>
  </si>
  <si>
    <t>Autres éditeurs</t>
  </si>
  <si>
    <t>51112-51119</t>
  </si>
  <si>
    <t>Autres industries du film et du vidéo</t>
  </si>
  <si>
    <t>Autorités monétaires - Banque centrale</t>
  </si>
  <si>
    <t>5221A0</t>
  </si>
  <si>
    <t>Activités bancaires et autres activités d'intermédiation financière par le biais de dépôts</t>
  </si>
  <si>
    <t>52212, 52219</t>
  </si>
  <si>
    <t>Wood containers and pallets</t>
  </si>
  <si>
    <t>Bâtiments préfabriqués en bois et leurs composants</t>
  </si>
  <si>
    <t>Prefabricated wood buildings and components</t>
  </si>
  <si>
    <t>Waste and scrap of wood, wood by-products</t>
  </si>
  <si>
    <t>Wood pulp</t>
  </si>
  <si>
    <t>Paper (except newsprint)</t>
  </si>
  <si>
    <t>Newsprint</t>
  </si>
  <si>
    <t>Paperboard</t>
  </si>
  <si>
    <t>Paperboard containers</t>
  </si>
  <si>
    <t>Paper stationery products</t>
  </si>
  <si>
    <t>Bailleurs de biens incorporels non financiers (sauf les oeuvres protégées par le droit d'auteur)</t>
  </si>
  <si>
    <t>533</t>
  </si>
  <si>
    <t>5411</t>
  </si>
  <si>
    <t>5412</t>
  </si>
  <si>
    <t>Services de conseils en gestion et de conseils scientifiques et techniques</t>
  </si>
  <si>
    <t>5416</t>
  </si>
  <si>
    <t>Services de recherche et de développement scientifique</t>
  </si>
  <si>
    <t>5417</t>
  </si>
  <si>
    <t>5414, 5419</t>
  </si>
  <si>
    <t>5611</t>
  </si>
  <si>
    <t>Services d’emploi</t>
  </si>
  <si>
    <t>Soutien d'installations et autres services de soutien</t>
  </si>
  <si>
    <t>5612, 5619</t>
  </si>
  <si>
    <t>Établissements d'enseignement et de formation et services de soutien à l'enseignement, à but lucratif</t>
  </si>
  <si>
    <t>Arts d'interprétation, sports-spectacles, activités connexes  et établissements du patrimoine</t>
  </si>
  <si>
    <t xml:space="preserve">Autres service de divertissement et de loisirs </t>
  </si>
  <si>
    <t>Hébergement des voyageurs</t>
  </si>
  <si>
    <t>Services de nettoyage à sec et de blanchissage</t>
  </si>
  <si>
    <t>Organismes professionnels et similaires</t>
  </si>
  <si>
    <t>813</t>
  </si>
  <si>
    <t>Etablissements d'enseignement sans but lucratif</t>
  </si>
  <si>
    <t>Etablissements de soins ambulatoires sans but lucratif</t>
  </si>
  <si>
    <t>621</t>
  </si>
  <si>
    <t>Etablissements d'assistance sociale sans but lucratif</t>
  </si>
  <si>
    <t>Arts, spectacles et loisirs, sans but lucratif</t>
  </si>
  <si>
    <t>8132, 8133, 8134, 8139</t>
  </si>
  <si>
    <t>9112-9119</t>
  </si>
  <si>
    <t>Autres services d'administration autochtone</t>
  </si>
  <si>
    <t>914</t>
  </si>
  <si>
    <t>Crop and animal production</t>
  </si>
  <si>
    <t>Forestry and logging</t>
  </si>
  <si>
    <t>Fishing, hunting and trapping</t>
  </si>
  <si>
    <t>Act. soutien agriculture et forest.</t>
  </si>
  <si>
    <t>Support activities for agriculture and forestry</t>
  </si>
  <si>
    <t>Extraction minière, pétrole et gaz</t>
  </si>
  <si>
    <t>Mining and oil and gas extraction</t>
  </si>
  <si>
    <t>Fabrication aliments</t>
  </si>
  <si>
    <t>Food manufacturing</t>
  </si>
  <si>
    <t>Beverage and tobacco product manufacturing</t>
  </si>
  <si>
    <t>Usines et prod. textiles</t>
  </si>
  <si>
    <t>Fibre, yarn and thread mills</t>
  </si>
  <si>
    <t xml:space="preserve">Fab. vêtements,prod. cuir </t>
  </si>
  <si>
    <t>Clothing and leather and allied product manufacturing</t>
  </si>
  <si>
    <t>Wood product manufacturing</t>
  </si>
  <si>
    <t>Paper manufacturing</t>
  </si>
  <si>
    <t>Printing and related support activities</t>
  </si>
  <si>
    <t>Fab. produits pétrole et charbon</t>
  </si>
  <si>
    <t>Petroleum and coal products manufacturing</t>
  </si>
  <si>
    <t>Chemical manufacturing</t>
  </si>
  <si>
    <t>Fab. prod. caoutchouc et plastique</t>
  </si>
  <si>
    <t>Plastics and rubber products manufacturing</t>
  </si>
  <si>
    <t>Fab. prod. minéraux non métalliques</t>
  </si>
  <si>
    <t>Non-metallic mineral products manufacturing</t>
  </si>
  <si>
    <t>Primary metal manufacturing</t>
  </si>
  <si>
    <t>Fabricated metal products manufacturing</t>
  </si>
  <si>
    <t>Machinery manufacturing</t>
  </si>
  <si>
    <t>Fab. prod. inform. et électroniq.</t>
  </si>
  <si>
    <t>Computer and electronic product manufacturing</t>
  </si>
  <si>
    <t>Fab. mat., appar. et comp. électriq.</t>
  </si>
  <si>
    <t>Electrical equipment, appliance and component manufacturing</t>
  </si>
  <si>
    <t>Fab. matériel de transport</t>
  </si>
  <si>
    <t>Transportation equipment manufacturing</t>
  </si>
  <si>
    <t>Fab. meubles et de prod. connexes</t>
  </si>
  <si>
    <t>Furniture and related product manufacturing</t>
  </si>
  <si>
    <t>Miscellaneous manufacturing</t>
  </si>
  <si>
    <t>Wholesale trade</t>
  </si>
  <si>
    <t>Retail trade</t>
  </si>
  <si>
    <t>Transportation and warehousing</t>
  </si>
  <si>
    <t>Ind. information et ind. culturelle</t>
  </si>
  <si>
    <t>Information and cultural industries</t>
  </si>
  <si>
    <t>Services financiers et d'assurances</t>
  </si>
  <si>
    <t>Serv. financiers et assurances</t>
  </si>
  <si>
    <t>Financial and insurance services</t>
  </si>
  <si>
    <t>Services immobiliers et services de location</t>
  </si>
  <si>
    <t>Real estate, rental and leasing services</t>
  </si>
  <si>
    <t>Owner-occupied dwellings</t>
  </si>
  <si>
    <t>Serv. prof.., scientif. et techniq.</t>
  </si>
  <si>
    <t>Professional, scientific and technical services</t>
  </si>
  <si>
    <t>Services administratifs, services de soutien, service de gestion des déchets et d'assainissement</t>
  </si>
  <si>
    <t>Serv. admin.,soutien,gest. déchets</t>
  </si>
  <si>
    <t>Administrative and support, waste management and remediation services</t>
  </si>
  <si>
    <t>Serv. enseignement à but lucratif</t>
  </si>
  <si>
    <t>Educational services, excluding non-profit</t>
  </si>
  <si>
    <t>Soins santé et assistance sociale</t>
  </si>
  <si>
    <t>Health care and social assistance</t>
  </si>
  <si>
    <t>Arts, entertainment and recreation</t>
  </si>
  <si>
    <t>Hébergement et restauration</t>
  </si>
  <si>
    <t xml:space="preserve">Other services </t>
  </si>
  <si>
    <t>ISBL</t>
  </si>
  <si>
    <t>Non-profit institutions serving households</t>
  </si>
  <si>
    <t>Government sector</t>
  </si>
  <si>
    <t>Confidential sector</t>
  </si>
  <si>
    <t>The codes not defined in NAICS are particular to ISQ</t>
  </si>
  <si>
    <t>Confid1</t>
  </si>
  <si>
    <t>Code2</t>
  </si>
  <si>
    <t xml:space="preserve">  Descripteur détaillé</t>
  </si>
  <si>
    <t xml:space="preserve">  Descripteur abrégé</t>
  </si>
  <si>
    <t xml:space="preserve">  Descripteur anglais</t>
  </si>
  <si>
    <t>Support activities for crop and animal production</t>
  </si>
  <si>
    <t>Support activities for forestry</t>
  </si>
  <si>
    <t>Oil and gas extraction</t>
  </si>
  <si>
    <t>Electric power generation, transmission and distribution</t>
  </si>
  <si>
    <t>Non-residential building construction</t>
  </si>
  <si>
    <t>Travaux de génie, transports</t>
  </si>
  <si>
    <t>Engineering construction  tranportation</t>
  </si>
  <si>
    <t>Travaux génie, pétrole et gaz nat.</t>
  </si>
  <si>
    <t>Engineering construction, oil and gaz</t>
  </si>
  <si>
    <t>Travaux génie, énergie électrique</t>
  </si>
  <si>
    <t>Engineering construction, electric energy</t>
  </si>
  <si>
    <t>Travaux de génie, communications</t>
  </si>
  <si>
    <t>Engineering construction, communications</t>
  </si>
  <si>
    <t>Other activities of the construction industry</t>
  </si>
  <si>
    <t>Animal food manufacturing</t>
  </si>
  <si>
    <t>Grain and oilseed milling</t>
  </si>
  <si>
    <t>Sugar and confectionery product manufacturing</t>
  </si>
  <si>
    <t xml:space="preserve">Fruit and vegetable preserving and specialty food manufacturing </t>
  </si>
  <si>
    <t>Dairy product manufacturing</t>
  </si>
  <si>
    <t>Animal (except poultry) slaughtering</t>
  </si>
  <si>
    <t>Seafood product preparation and packaging</t>
  </si>
  <si>
    <t xml:space="preserve">Bakeries and tortilla manufacturing </t>
  </si>
  <si>
    <t>Other food manufacturing</t>
  </si>
  <si>
    <t>Soft drink and ice manufacturing</t>
  </si>
  <si>
    <t>Tobacco manufacturing</t>
  </si>
  <si>
    <t>Usines textiles et prod. textiles</t>
  </si>
  <si>
    <t>Sawmills and wood preservation</t>
  </si>
  <si>
    <t>Fab.placa.,contrepl.,bois reconst.</t>
  </si>
  <si>
    <t>Veneer, plywood and engineered wood product manufacturing</t>
  </si>
  <si>
    <t>Fabrication autres produits en bois</t>
  </si>
  <si>
    <t>Other wood product manufacturing</t>
  </si>
  <si>
    <t>Usines pâte papier,papier et carton</t>
  </si>
  <si>
    <t>Pulp, paper and paperboard mills</t>
  </si>
  <si>
    <t>Fab. produits papier transformé</t>
  </si>
  <si>
    <t>Converted paper product manufacturing</t>
  </si>
  <si>
    <t>Printing and support activities for printing</t>
  </si>
  <si>
    <t>Basic chemical manufacturing</t>
  </si>
  <si>
    <t xml:space="preserve">Fab. rés.,caoutc. et fib. artific. </t>
  </si>
  <si>
    <t>Resin, synthetic rubber, and artificial and synthetic fibres and filaments manufacturing</t>
  </si>
  <si>
    <t>Fab. engrais et aut prod.chim.agri.</t>
  </si>
  <si>
    <t>Pesticides, fertilizer and other agricultural chemical manufacturing</t>
  </si>
  <si>
    <t>Pharmaceutical and medicine manufacturing</t>
  </si>
  <si>
    <t>Fab. peintures,revêtements.adhésifs</t>
  </si>
  <si>
    <t>Paint, coating and adhesive manufacturing</t>
  </si>
  <si>
    <t>Fab.savons,détachants,prod toilette</t>
  </si>
  <si>
    <t>Soap, cleaning compound and toilet preparation manufacturing</t>
  </si>
  <si>
    <t>Fabrication aut. produits chimiques</t>
  </si>
  <si>
    <t>Other chemical product manufacturing</t>
  </si>
  <si>
    <t>Plastic product manufacturing</t>
  </si>
  <si>
    <t>Rubber product manufacturing</t>
  </si>
  <si>
    <t xml:space="preserve">Cement and concrete product manufacturing </t>
  </si>
  <si>
    <t>Fab. aut. prod. min. non métalliq.</t>
  </si>
  <si>
    <t>Other non-metallic mineral product manufacturing</t>
  </si>
  <si>
    <t>Iron and steel mills and ferro-alloy manufacturing</t>
  </si>
  <si>
    <t xml:space="preserve">Steel product manufacturing from purchased steel </t>
  </si>
  <si>
    <t xml:space="preserve">Alumina and aluminum production and processing </t>
  </si>
  <si>
    <t xml:space="preserve">Non-ferrous metal (except aluminum) production and processing </t>
  </si>
  <si>
    <t>Foundries</t>
  </si>
  <si>
    <t>Forging and stamping</t>
  </si>
  <si>
    <t>Plate work and fabricated structural product manufacturing</t>
  </si>
  <si>
    <t>Fab. chaud.,réserv. et cont. expéd.</t>
  </si>
  <si>
    <t>Metal can, box and other metal container (light gauge) manufacturing</t>
  </si>
  <si>
    <t xml:space="preserve">Fab. articles de quincaillerie </t>
  </si>
  <si>
    <t>Hardware manufacturing</t>
  </si>
  <si>
    <t>Spring and wire product manufacturing</t>
  </si>
  <si>
    <t>Machine shops</t>
  </si>
  <si>
    <t>Coating, engraving, heat treating and allied activities</t>
  </si>
  <si>
    <t>Other fabricated metal product manufacturing</t>
  </si>
  <si>
    <t>Fab. mach. agr.,const. et extr.min.</t>
  </si>
  <si>
    <t>Agricultur, construction,mining and oil and gas field machinery manufacturing</t>
  </si>
  <si>
    <t>Industrial machinery manufacturing</t>
  </si>
  <si>
    <t>Commercial and service industry machinery manufacturing</t>
  </si>
  <si>
    <t>Ventilation, heating, air-conditioning and commercial refrigeration equipment manufacturing</t>
  </si>
  <si>
    <t>Metalworking machinery manufacturing</t>
  </si>
  <si>
    <t>Engine, turbine and power transmission equipment manufacturing</t>
  </si>
  <si>
    <t>Other general-purpose machinery manufacturing</t>
  </si>
  <si>
    <t>Computer and peripheral equipment manufacturing</t>
  </si>
  <si>
    <t>Communications equipment manufacturing</t>
  </si>
  <si>
    <t>Semiconductor and other electronic component manufacturing</t>
  </si>
  <si>
    <t>Miscellaneous electronic products manufacturing</t>
  </si>
  <si>
    <t>Electric lighting equipment manufacturing</t>
  </si>
  <si>
    <t xml:space="preserve">Fab. appareils ménagers </t>
  </si>
  <si>
    <t>Household appliance manufacturing</t>
  </si>
  <si>
    <t>Electrical equipment manufacturing</t>
  </si>
  <si>
    <t>Other electrical equipment and component manufacturing</t>
  </si>
  <si>
    <t>Motor vehicle body and trailer manufacturing</t>
  </si>
  <si>
    <t>Aerospace product and parts manufacturing</t>
  </si>
  <si>
    <t>Railroad rolling stock manufacturing</t>
  </si>
  <si>
    <t>Construct. navires et embarcations</t>
  </si>
  <si>
    <t>Ship and boat building</t>
  </si>
  <si>
    <t>Aut. fabricat. matériel transport</t>
  </si>
  <si>
    <t>Other transportation equipment manufacturing</t>
  </si>
  <si>
    <t>Fab. meubles maison, inst.</t>
  </si>
  <si>
    <t>Machines et matériel pour l’exploitation forestière, minière et de construction</t>
  </si>
  <si>
    <t>Logging, mining and construction machinery and equipment</t>
  </si>
  <si>
    <t>Other industry-specific machinery, not elsewhere classified</t>
  </si>
  <si>
    <t>Machines pour le commerce et les industries de services </t>
  </si>
  <si>
    <t>Commercial and service industry machinery</t>
  </si>
  <si>
    <t>Ventilateurs et purificateurs d’air industriels et commerciaux</t>
  </si>
  <si>
    <t>Industrial and commercial fans and blowers, and air purification equipment</t>
  </si>
  <si>
    <t>Appareils de chauffage et de refroidissement sauf réfrigérateurs et congélateurs domestiques</t>
  </si>
  <si>
    <t>Heating and cooling equipment (except household refrigerators and freezers)</t>
  </si>
  <si>
    <t>Machines-outil pour le travail des métaux</t>
  </si>
  <si>
    <t>Metalworking machinery</t>
  </si>
  <si>
    <t>Turbines et groupes générateurs de turbine</t>
  </si>
  <si>
    <t>Turbines and turbine generator set units</t>
  </si>
  <si>
    <t>Autres moteurs et matériel de transmission de puissance</t>
  </si>
  <si>
    <t>Other engine and power transmission equipment</t>
  </si>
  <si>
    <t>Pumps and compressors</t>
  </si>
  <si>
    <t>Material handling equipment</t>
  </si>
  <si>
    <t>Autres machines d’usage général, non classées ailleurs</t>
  </si>
  <si>
    <t>Other miscellaneous general-purpose machinery, not elsewhere classified</t>
  </si>
  <si>
    <t>Computers and computer peripheral equipment</t>
  </si>
  <si>
    <t>Telephone apparatus</t>
  </si>
  <si>
    <t>Other communications equipment</t>
  </si>
  <si>
    <t>Instruments de navigation et de guidage</t>
  </si>
  <si>
    <t>Navigational and guidance instruments</t>
  </si>
  <si>
    <t>Circuits imprimés et intégrés, semi-conducteurs et assemblages de circuits imprimés</t>
  </si>
  <si>
    <t>Printed and integrated circuits, semiconductors and printed circuit assemblies</t>
  </si>
  <si>
    <t>Other electronic components</t>
  </si>
  <si>
    <t>Electric lamp bulbs and tubes</t>
  </si>
  <si>
    <t>Electric lamps and lighting fixtures (except lamp bulbs)</t>
  </si>
  <si>
    <t>Small electric appliances</t>
  </si>
  <si>
    <t>Major appliances</t>
  </si>
  <si>
    <t>Power and distribution transformers; other transformers</t>
  </si>
  <si>
    <t>Electric motors and generators</t>
  </si>
  <si>
    <t>Appareillage de connexion, de commutation et de relais et de commandes d'usage industriel </t>
  </si>
  <si>
    <t>Switchgear, switchboard, relays and industrial control apparatus</t>
  </si>
  <si>
    <t>Batteries</t>
  </si>
  <si>
    <t>Fils et câbles électriques et de communication</t>
  </si>
  <si>
    <t>Communication and energy wire and cable</t>
  </si>
  <si>
    <t>Wiring devices</t>
  </si>
  <si>
    <t>Autres matériel et composants électriques</t>
  </si>
  <si>
    <t>Other electrical equipment and components</t>
  </si>
  <si>
    <t>Passenger cars</t>
  </si>
  <si>
    <t>Camions et châssis lourds et de poids moyen</t>
  </si>
  <si>
    <t>Medium and heavy-duty trucks and chassis</t>
  </si>
  <si>
    <t>Buses</t>
  </si>
  <si>
    <t>Carrosseries de véhicules automobiles et véhicules d’usage spécial</t>
  </si>
  <si>
    <t>Motor vehicle bodies and special purpose motor vehicles</t>
  </si>
  <si>
    <t>Remorques de marchandises et utilitaires</t>
  </si>
  <si>
    <t>Freight and utility trailers</t>
  </si>
  <si>
    <t>Autocaravanes, caravanes et campeuses</t>
  </si>
  <si>
    <t>Motor homes, travel trailers and campers</t>
  </si>
  <si>
    <t>Moteurs à essence de véhicules automobiles et leurs pièces</t>
  </si>
  <si>
    <t>Motor vehicle gasoline engines and their parts</t>
  </si>
  <si>
    <t>Matériel électronique et électrique pour véhicules automobiles</t>
  </si>
  <si>
    <t>Motor vehicle electrical and electronic equipment</t>
  </si>
  <si>
    <t>Composantes de direction et de suspension pour véhicules automobiles sauf les ressorts</t>
  </si>
  <si>
    <t>Motor vehicle steering and suspension components (except springs)</t>
  </si>
  <si>
    <t>Freins et systèmes de freinage pour véhicules automobiles</t>
  </si>
  <si>
    <t>Motor vehicle brakes and brake systems</t>
  </si>
  <si>
    <t>Composantes de transmission et de propulsion pour véhicules automobiles</t>
  </si>
  <si>
    <t>Motor vehicle transmission and power train parts</t>
  </si>
  <si>
    <t>Sièges et pièces de sièges pour véhicules; garnitures intérieures pour véhicules automobiles</t>
  </si>
  <si>
    <t>Vehicle seats and seat parts; interior trim for motor vehicles</t>
  </si>
  <si>
    <t>Pièces en métal embouti pour véhicules automobiles</t>
  </si>
  <si>
    <t>Motor vehicle metal stamping</t>
  </si>
  <si>
    <t>Autres pièces pour véhicules automobiles</t>
  </si>
  <si>
    <t>Other motor vehicle parts</t>
  </si>
  <si>
    <t>Aircraft</t>
  </si>
  <si>
    <t>Aircraft engines</t>
  </si>
  <si>
    <t>Pièces pour aéronefs et autre matériel aérospatial</t>
  </si>
  <si>
    <t>Aircraft parts and equipment</t>
  </si>
  <si>
    <t>Railroad rolling stocks</t>
  </si>
  <si>
    <t>Pièces pour matériel roulant de chemin de fer</t>
  </si>
  <si>
    <t>Parts for railroad rolling stocks</t>
  </si>
  <si>
    <t>Ships</t>
  </si>
  <si>
    <t>Boats</t>
  </si>
  <si>
    <t>Autre matériel de transport et pièces connexes</t>
  </si>
  <si>
    <t>Other transportation equipment and related parts</t>
  </si>
  <si>
    <t>Armoires et comptoirs de cuisine en bois</t>
  </si>
  <si>
    <t>Wood kitchen cabinets and counter tops</t>
  </si>
  <si>
    <t>Household furniture</t>
  </si>
  <si>
    <t>Institutional furniture</t>
  </si>
  <si>
    <t>Office furniture</t>
  </si>
  <si>
    <t>Vitrines d’exposition, cloisons, rayonnages et casiers; cadres de meubles</t>
  </si>
  <si>
    <t>Showcases, partitions, shelving, and lockers; furniture frames</t>
  </si>
  <si>
    <t>Mattresses and foundations</t>
  </si>
  <si>
    <t>Blinds and shades</t>
  </si>
  <si>
    <t>Fournitures et matériel médicaux, dentaires et de protection personnelle</t>
  </si>
  <si>
    <t>Medical, dental and personal safety supplies, instruments and equipment</t>
  </si>
  <si>
    <t>Jewellery and silverware</t>
  </si>
  <si>
    <t>Articles de sport et d’athlétisme</t>
  </si>
  <si>
    <t>Sporting and athletic goods</t>
  </si>
  <si>
    <t>Toys and games</t>
  </si>
  <si>
    <t>Other stationery supplies</t>
  </si>
  <si>
    <t>Signs</t>
  </si>
  <si>
    <t>Other miscellaneous goods</t>
  </si>
  <si>
    <t>Autres travaux à forfait et services de fabrication</t>
  </si>
  <si>
    <t>Custom work, manufacturing production services (except printing, finishing textiles and metals)</t>
  </si>
  <si>
    <t>Wholesale trade commissions</t>
  </si>
  <si>
    <t>Used motor vehicles</t>
  </si>
  <si>
    <t>Autres biens de consommation usagés</t>
  </si>
  <si>
    <t>Other used consumer goods</t>
  </si>
  <si>
    <t>Retail trade commissions</t>
  </si>
  <si>
    <t>Services de transport aérien de voyageurs</t>
  </si>
  <si>
    <t>Air passenger transportation services</t>
  </si>
  <si>
    <t>Services de transport aérien de marchandises</t>
  </si>
  <si>
    <t>Air freight transportation services</t>
  </si>
  <si>
    <t>Air specialty services</t>
  </si>
  <si>
    <t>Services de transport par rail de voyageurs</t>
  </si>
  <si>
    <t>Rail passenger transportation services</t>
  </si>
  <si>
    <t>Services de transport par rail de marchandises</t>
  </si>
  <si>
    <t>Rail freight transportation services</t>
  </si>
  <si>
    <t>Services de transport par eau de voyageurs</t>
  </si>
  <si>
    <t>Water passenger transportation services</t>
  </si>
  <si>
    <t>Services de transport  par eau de marchandises</t>
  </si>
  <si>
    <t>Water freight transportation services</t>
  </si>
  <si>
    <t>Moving services (used goods)</t>
  </si>
  <si>
    <t>General freight truck transportation services</t>
  </si>
  <si>
    <t>Services de transport en commun urbain</t>
  </si>
  <si>
    <t>Urban transit services</t>
  </si>
  <si>
    <t>Services de transport interurbain et rural de voyageurs par autobus</t>
  </si>
  <si>
    <t>Interurban and rural bus passenger transportation services</t>
  </si>
  <si>
    <t>Services d'autobus scolaires</t>
  </si>
  <si>
    <t>School bus service</t>
  </si>
  <si>
    <t>Autres services de transport terrestre de voyageurs </t>
  </si>
  <si>
    <t>Other transit and ground passenger transportation services</t>
  </si>
  <si>
    <t>Scenic and sightseeing tour services</t>
  </si>
  <si>
    <t>Taxi and limousine services</t>
  </si>
  <si>
    <t>Services de soutien au transport aérien</t>
  </si>
  <si>
    <t>Air transportation support services</t>
  </si>
  <si>
    <t>Services d'entretien et de réparation d'aéronefs</t>
  </si>
  <si>
    <t>Aircraft maintenance and repair services</t>
  </si>
  <si>
    <t>Services de soutien, d'entretien et de réparation au transport ferroviaire</t>
  </si>
  <si>
    <t>Rail transportation support, maintenance and repair services</t>
  </si>
  <si>
    <t>Services de soutien au transport par eau</t>
  </si>
  <si>
    <t>Water transportation support, maintenance and repair services</t>
  </si>
  <si>
    <t>Services de soutien au transport routier</t>
  </si>
  <si>
    <t>Road transportation support services</t>
  </si>
  <si>
    <t>Services d'intermédiaire en transport de marchandises</t>
  </si>
  <si>
    <t>Freight transportation arrangement and customs brokering services</t>
  </si>
  <si>
    <t>Autres services de soutien au transport</t>
  </si>
  <si>
    <t>Other transportation support services</t>
  </si>
  <si>
    <t>Postal services</t>
  </si>
  <si>
    <t>Messageries et services de messagerie</t>
  </si>
  <si>
    <t>Courier, parcels, and local messenger and delivery services</t>
  </si>
  <si>
    <t>Grain storage</t>
  </si>
  <si>
    <t>Warehousing and storage services (except grain storage)</t>
  </si>
  <si>
    <t>Journaux, imprimés et sur support électronique</t>
  </si>
  <si>
    <t>Newspapers, print and electronic</t>
  </si>
  <si>
    <t>Périodiques, imprimés et sur support électronique</t>
  </si>
  <si>
    <t>Periodicals, print and electronic</t>
  </si>
  <si>
    <t>Livres, imprimés et sur support électronique</t>
  </si>
  <si>
    <t>Books, print and electronic</t>
  </si>
  <si>
    <t>Other published products</t>
  </si>
  <si>
    <t>Espaces publicitaires dans les journaux</t>
  </si>
  <si>
    <t>Advertising space in newspapers</t>
  </si>
  <si>
    <t>Espaces publicitaires dans des périodiques et autres publications imprimées</t>
  </si>
  <si>
    <t>Advertising space in periodicals and other published printed products</t>
  </si>
  <si>
    <t>Frais d'octroi sous license de droits de distribution, de reproduction de journaux, de périodiques, de livres, de répertoires et de listes d'envoi</t>
  </si>
  <si>
    <t>Licensing fees to distribute or reproduce newspapers, periodicals, books, directories and mailing lists</t>
  </si>
  <si>
    <t>Logiciels d'usage général</t>
  </si>
  <si>
    <t>General purpose software</t>
  </si>
  <si>
    <t>Films, émissions de télévision et vidéos</t>
  </si>
  <si>
    <t>Movies, television programs and videos</t>
  </si>
  <si>
    <t>Services de production, de postproduction et de montage de films, d'émissions de télévision et de vidéos</t>
  </si>
  <si>
    <t>Movie, television program and video production, post-production and editing services</t>
  </si>
  <si>
    <t>Frais d'octroi sous license de droits de distribution, de reproduction de films, d'émissions de télévisions et de vidéos</t>
  </si>
  <si>
    <t>Licensing fees to distribute or reproduce movies, television programs and videos</t>
  </si>
  <si>
    <t>Droits d'entrées pour la présentation de films</t>
  </si>
  <si>
    <t>Admissions to motion picture film exhibitions</t>
  </si>
  <si>
    <t>Services d'enregistrement en studio et d'enregistrement sonore</t>
  </si>
  <si>
    <t>Studio and audio recording services</t>
  </si>
  <si>
    <t>Temps d'antenne publicitaire à la radio</t>
  </si>
  <si>
    <t>Advertising air time on radio</t>
  </si>
  <si>
    <t>Temps d'antenne publicitaire à la télévision</t>
  </si>
  <si>
    <t>Advertising air time on television</t>
  </si>
  <si>
    <t>Frais pour la distribution de canaux de télévision et de radio</t>
  </si>
  <si>
    <t>Fees for the distribution of television and radio program channels</t>
  </si>
  <si>
    <t>Wired telephone services</t>
  </si>
  <si>
    <t>Wireless telephone services</t>
  </si>
  <si>
    <t>Services de distribution d’émissions</t>
  </si>
  <si>
    <t>Cable, satellite and other program distribution services</t>
  </si>
  <si>
    <t>Internet access services</t>
  </si>
  <si>
    <t>Traitement de données, hébergement de données et services connexes </t>
  </si>
  <si>
    <t>Data processing, hosting, and related services</t>
  </si>
  <si>
    <t>Abonnement à des sites Internet et leurs contenus</t>
  </si>
  <si>
    <t>Subscriptions to Internet sites and contents</t>
  </si>
  <si>
    <t>Advertising space on the Internet</t>
  </si>
  <si>
    <t>Other information services</t>
  </si>
  <si>
    <t>Central banking services</t>
  </si>
  <si>
    <t>Local credit union services - explicit charges (fees)</t>
  </si>
  <si>
    <t>Services d'intermédiation financière non faite par le biais de dépôts - frais explicites</t>
  </si>
  <si>
    <t>Autres services liés à l'intermédiation financière</t>
  </si>
  <si>
    <t>Other services related to credit intermediation</t>
  </si>
  <si>
    <t>Services bancaires d'investissement</t>
  </si>
  <si>
    <t>Investment banking services</t>
  </si>
  <si>
    <t>Services de courtage et de commerce de valeurs mobilières</t>
  </si>
  <si>
    <t>Security brokerage and securities dealing services</t>
  </si>
  <si>
    <t>Portfolio management services</t>
  </si>
  <si>
    <t>Investment counselling services</t>
  </si>
  <si>
    <t>Autres services d'investissement financier et services connexes </t>
  </si>
  <si>
    <t>Other financial investment and related activity services</t>
  </si>
  <si>
    <t>Services d'assurance-vie</t>
  </si>
  <si>
    <t>Life insurance services</t>
  </si>
  <si>
    <t>Services d'assurance, maladie et accidents</t>
  </si>
  <si>
    <t>Accident and sickness insurance services</t>
  </si>
  <si>
    <t>Services d'assurance-auto</t>
  </si>
  <si>
    <t>Automotive insurance services</t>
  </si>
  <si>
    <t>Property insurance services</t>
  </si>
  <si>
    <t>Services d'assurance-responsabilité  et d'autres d'assurance</t>
  </si>
  <si>
    <t>Liability and other property and casualty insurance services</t>
  </si>
  <si>
    <t>Services de courtage d'assurance et autres services connexes</t>
  </si>
  <si>
    <t>Brokerage and other insurance related services</t>
  </si>
  <si>
    <t>Services de caisses de retraite fiduciaires</t>
  </si>
  <si>
    <t>Trusteed pension fund services</t>
  </si>
  <si>
    <t>Services de fonds communs de placement et autres services similaires</t>
  </si>
  <si>
    <t>Mutual funds (cost of service) and other similar services</t>
  </si>
  <si>
    <t>Deposit intermediation services indirectly measured (FISIM)</t>
  </si>
  <si>
    <t>Residential rents</t>
  </si>
  <si>
    <t>Imputed rental of owner-occupied dwelling</t>
  </si>
  <si>
    <t>Services immobiliers incluant les services de courtage</t>
  </si>
  <si>
    <t>Services related to real estate (including brokerage services)</t>
  </si>
  <si>
    <t>Location et location à bail de véhicules motorisés</t>
  </si>
  <si>
    <t>Motor vehicle rental and leasing services</t>
  </si>
  <si>
    <t>Location et location à bail de matériel informatique</t>
  </si>
  <si>
    <t>Computer equipment rental and leasing services</t>
  </si>
  <si>
    <t>Location et location à bail de machines et équipement de bureau</t>
  </si>
  <si>
    <t>Office machinery and equipment rental and leasing services (except computer equipment)</t>
  </si>
  <si>
    <t>Location et location à bail de machines et matériel d'usage commercial et industriel, sans opérateur</t>
  </si>
  <si>
    <t>Commercial and industrial machinery and equipment (except office equipment) renting and leasing services, without operator</t>
  </si>
  <si>
    <t>Location et location à bail d'autres biens</t>
  </si>
  <si>
    <t>Other goods rental and leasing services</t>
  </si>
  <si>
    <t>Droits relatifs à des biens incorporels non financiers</t>
  </si>
  <si>
    <t>Legal services</t>
  </si>
  <si>
    <t>Services de comptabilité, de préparation des déclarations de revenus, de tenue de livres et de paye</t>
  </si>
  <si>
    <t>Accounting, tax preparation, bookkeeping and payroll services</t>
  </si>
  <si>
    <t>Services d'architecture, de génie et autres services connexes</t>
  </si>
  <si>
    <t>Architectural, engineering and related services</t>
  </si>
  <si>
    <t>Specialized design services</t>
  </si>
  <si>
    <t>Services de conception et de développement de logiciels personnalisés</t>
  </si>
  <si>
    <t>Custom software design and development services</t>
  </si>
  <si>
    <t>Services de conception de systèmes informatiques et services connexes sauf développement de logiciels</t>
  </si>
  <si>
    <t>Computer systems design and related services (except software development)</t>
  </si>
  <si>
    <t>Services de conseils en gestion et services d'experts-conseils scientifiques et techniques</t>
  </si>
  <si>
    <t>Management, scientific and technical consulting services</t>
  </si>
  <si>
    <t>Services de recherche et développement</t>
  </si>
  <si>
    <t>Research and development services</t>
  </si>
  <si>
    <t>Services de publicité, de relations publiques et autres services connexes</t>
  </si>
  <si>
    <t>Advertising, public relations and related services</t>
  </si>
  <si>
    <t>Photographic services</t>
  </si>
  <si>
    <t>Veterinary services</t>
  </si>
  <si>
    <t>Other professional, scientific and technical services</t>
  </si>
  <si>
    <t>Services de recherche et de développement pour propre compte - entreprises</t>
  </si>
  <si>
    <t>Own-account software design and development services - Business</t>
  </si>
  <si>
    <t>Services de recherche et de développement pour propre compte - non commercial</t>
  </si>
  <si>
    <t>Own-account software design and development services - non business</t>
  </si>
  <si>
    <t>Services de sociétés de portefeuille imputés</t>
  </si>
  <si>
    <t>Holding company services (imputed)</t>
  </si>
  <si>
    <t>Head office services (imputed)</t>
  </si>
  <si>
    <t>Office administrative services</t>
  </si>
  <si>
    <t>Employment services</t>
  </si>
  <si>
    <t>Business support services</t>
  </si>
  <si>
    <t>Services de préparation de voyages et de réservation</t>
  </si>
  <si>
    <t>Travel arrangement, reservation and planning services</t>
  </si>
  <si>
    <t>Services d'enquêtes et de sécurité</t>
  </si>
  <si>
    <t>Investigation and security services</t>
  </si>
  <si>
    <t>Services to buildings and dwellings</t>
  </si>
  <si>
    <t>Services de soutien d'installations et autres services de soutien</t>
  </si>
  <si>
    <t>Facilities and other support services</t>
  </si>
  <si>
    <t>Services de gestion des déchets et d'assainissement</t>
  </si>
  <si>
    <t>Waste management and remediation services</t>
  </si>
  <si>
    <t>Frais de scolarité et autres frais pour écoles primaires et secondaires</t>
  </si>
  <si>
    <t>Tuition and similar fees for elementary and secondary schools</t>
  </si>
  <si>
    <t>Frais de scolarité et autres frais pour collèges communautaires et cégeps</t>
  </si>
  <si>
    <t>Tuition and similar fees for colleges and C.E.G.E.P.s</t>
  </si>
  <si>
    <t>Frais de scolarité et autres frais pour universités</t>
  </si>
  <si>
    <t>Tuition and similar fees for universities</t>
  </si>
  <si>
    <t>Frais de scolarité et autres frais pour les écoles de commerce, d'informatique, de gestion et les écoles techniques et de métiers</t>
  </si>
  <si>
    <t>Tuition and similar fees for business schools, computer and management training, and technical and trade schools</t>
  </si>
  <si>
    <t>Frais de scolarité et autres frais d'autres services d'enseignement et de soutien à l'éducation</t>
  </si>
  <si>
    <t>Tuition and similar fees for other educational services and educational support services</t>
  </si>
  <si>
    <t>Physician services</t>
  </si>
  <si>
    <t>Dental services</t>
  </si>
  <si>
    <t>Services d'autres praticiens de la santé</t>
  </si>
  <si>
    <t>Other health practitioner services</t>
  </si>
  <si>
    <t>Services médicaux et de diagnostics (laboratoire)</t>
  </si>
  <si>
    <t>Medical and diagnostic laboratory services</t>
  </si>
  <si>
    <t>Ambulance services</t>
  </si>
  <si>
    <t>Hospital services (fees)</t>
  </si>
  <si>
    <t>Services de soins infirmiers et de soins en établissement</t>
  </si>
  <si>
    <t>Nursing and residential care services</t>
  </si>
  <si>
    <t>Child day-care services</t>
  </si>
  <si>
    <t>Autres services de soins de santé et d'assistance sociale</t>
  </si>
  <si>
    <t>Other ambulatory health care services and social assistance services (except child day-care services)</t>
  </si>
  <si>
    <t>Entrées aux événements sportifs</t>
  </si>
  <si>
    <t>Admissions to live sporting events</t>
  </si>
  <si>
    <t>Entrées aux spectacles des arts d'interprétation sur scène</t>
  </si>
  <si>
    <t>Admissions to live performing arts performances</t>
  </si>
  <si>
    <t>Services d'organisation d'événements sportifs et des arts d'interprétation</t>
  </si>
  <si>
    <t>Sport and performing arts event organization services</t>
  </si>
  <si>
    <t>Production à contrat de spectacles des arts d'interprétation sur scène, d'événements sportifs et d'œuvres protégées par le droit d'auteur</t>
  </si>
  <si>
    <t>Contract production of live performing arts performances, live sporting events and copyrighted works</t>
  </si>
  <si>
    <t>Services de gestion de la carrière et de la représentation d'artistes, d'athlètes et d'autres personnalités publiques</t>
  </si>
  <si>
    <t>Career management and representation services of artists, athletes, entertainers and other public figures</t>
  </si>
  <si>
    <t>Services d'établissement du patrimoine</t>
  </si>
  <si>
    <t>Heritage institution services</t>
  </si>
  <si>
    <t>Gambling (net wagers)</t>
  </si>
  <si>
    <t>Autres services de divertissement et de loisirs</t>
  </si>
  <si>
    <t>Amusement and recreation services</t>
  </si>
  <si>
    <t>Room or unit accommodation services for travellers</t>
  </si>
  <si>
    <t>Services de parcs pour véhicules de plaisance et de camps récréatifs</t>
  </si>
  <si>
    <t>Recreational vehicle parks and recreational camp services</t>
  </si>
  <si>
    <t>Services de maisons de chambres et de pension</t>
  </si>
  <si>
    <t>Rooming and boarding services</t>
  </si>
  <si>
    <t>Prepared meals</t>
  </si>
  <si>
    <t>Alcoholic beverages for immediate consumption</t>
  </si>
  <si>
    <t>Services d'entretien et de réparation de véhicules automobiles</t>
  </si>
  <si>
    <t>Motor vehicle repair and maintenance services</t>
  </si>
  <si>
    <t>Autres services de réparation et d'entretien</t>
  </si>
  <si>
    <t>Other repair and maintenance services</t>
  </si>
  <si>
    <t>Funeral services</t>
  </si>
  <si>
    <t>Services de blanchisserie et de nettoyage à sec</t>
  </si>
  <si>
    <t>Laundry and dry-cleaning services</t>
  </si>
  <si>
    <t>Services de coiffure et d'esthétique</t>
  </si>
  <si>
    <t>Hair care and aesthetic services</t>
  </si>
  <si>
    <t>Parking services</t>
  </si>
  <si>
    <t>Autres services personnels et de soins personnels</t>
  </si>
  <si>
    <t>Other personal and personal care services</t>
  </si>
  <si>
    <t>Autres services aux membres d'organismes à but lucratif</t>
  </si>
  <si>
    <t>Other membership services</t>
  </si>
  <si>
    <t>Babysitting services</t>
  </si>
  <si>
    <t>Private household services (except babysitting)</t>
  </si>
  <si>
    <t>Fabrication d'autres produits en bois</t>
  </si>
  <si>
    <t>3219</t>
  </si>
  <si>
    <t>Usines de pâte à papier, de papier et de carton</t>
  </si>
  <si>
    <t>3221</t>
  </si>
  <si>
    <t>Fabrication de produits en papier transformé</t>
  </si>
  <si>
    <t>3222</t>
  </si>
  <si>
    <t>Raffineries de pétrole</t>
  </si>
  <si>
    <t>Autres fabrications de produits du pétrole et du charbon</t>
  </si>
  <si>
    <t>32412, 32419</t>
  </si>
  <si>
    <t>Fabrication de peintures, de revêtements et d'adhésifs</t>
  </si>
  <si>
    <t>3255</t>
  </si>
  <si>
    <t>Fabrication de savons, de détachants et de produits de toilette</t>
  </si>
  <si>
    <t>3256</t>
  </si>
  <si>
    <t>Fabrication d'autres produits chimiques</t>
  </si>
  <si>
    <t>Autres fabrications de produits minéraux non métalliques</t>
  </si>
  <si>
    <t>Religious services</t>
  </si>
  <si>
    <t>Elementary and secondary school services provided by governments</t>
  </si>
  <si>
    <t>Community college and C.E.G.E.P services provided by governments</t>
  </si>
  <si>
    <t xml:space="preserve">Autres fabrications de produits métalliques </t>
  </si>
  <si>
    <t>3322,3329</t>
  </si>
  <si>
    <t>Construction de navires et d'embarcations</t>
  </si>
  <si>
    <t>3366</t>
  </si>
  <si>
    <t>Fabrication de meubles de maison et d'établissement institutionnel et d'armoires de cuisine</t>
  </si>
  <si>
    <t>3371</t>
  </si>
  <si>
    <t>Autres activités diverses de fabrication</t>
  </si>
  <si>
    <t>3399</t>
  </si>
  <si>
    <t>Grossistes-distributeurs de produits agricoles</t>
  </si>
  <si>
    <t>Grossistes-distributeurs de produits pétroliers</t>
  </si>
  <si>
    <t>Residential care facility services provided by governments</t>
  </si>
  <si>
    <t>Defence services</t>
  </si>
  <si>
    <t>Public financement of other federal government services</t>
  </si>
  <si>
    <t>Marchands de véhicules automobiles et de leurs pièces</t>
  </si>
  <si>
    <t>Magasins de meubles et d’accessoires de maison</t>
  </si>
  <si>
    <t>Magasins d’appareils électroniques et ménagers</t>
  </si>
  <si>
    <t>Marchands de matériaux de construction et de matériel et fournitures de jardinage</t>
  </si>
  <si>
    <t>Magasins d’alimentation</t>
  </si>
  <si>
    <t>Magasins de produits de santé et de soins personnels</t>
  </si>
  <si>
    <t>Stations-service</t>
  </si>
  <si>
    <t>Magasins de vêtements et d’accessoires vestimentaires</t>
  </si>
  <si>
    <t>Descriptor</t>
  </si>
  <si>
    <t>Descripteur détaillé</t>
  </si>
  <si>
    <t>Produits de récolte</t>
  </si>
  <si>
    <t>Animaux vivants</t>
  </si>
  <si>
    <t>Produits de la pêche</t>
  </si>
  <si>
    <t>Services de soutien à l'agriculture et la foresterie</t>
  </si>
  <si>
    <t>Services de soutien à l'extraction minière et à l'extraction de pétrole et de gaz</t>
  </si>
  <si>
    <t>Services d'utilité publique</t>
  </si>
  <si>
    <t>Vêtements, produits en tricot et en cuir</t>
  </si>
  <si>
    <t>Produits du bois</t>
  </si>
  <si>
    <t>Produits en caoutchouc et en plastique</t>
  </si>
  <si>
    <t>Produits informatiques et électroniques</t>
  </si>
  <si>
    <t>Matériel et composants electriques</t>
  </si>
  <si>
    <t>Location et location à bail de matériel automobile</t>
  </si>
  <si>
    <t>Autres services de location et de location à bail</t>
  </si>
  <si>
    <t>5322-5324</t>
  </si>
  <si>
    <t>Produits de propriété intellectuelle</t>
  </si>
  <si>
    <t>Support services related to farming and forestry</t>
  </si>
  <si>
    <t>Mineral fuels</t>
  </si>
  <si>
    <t>Metal ores and concentrates</t>
  </si>
  <si>
    <t>Non-metallic minerals</t>
  </si>
  <si>
    <t>Serv. soutien mines, pétrole et gaz</t>
  </si>
  <si>
    <t>Wood kitchen cabinet and counter top manufacturing</t>
  </si>
  <si>
    <t>Office furniture (including fixtures) manufacturing</t>
  </si>
  <si>
    <t>Other furniture-related product manufacturing</t>
  </si>
  <si>
    <t>Medical equipment and supplies manufacturing</t>
  </si>
  <si>
    <t>Air transportation</t>
  </si>
  <si>
    <t>Rail transportation</t>
  </si>
  <si>
    <t>Water transportation</t>
  </si>
  <si>
    <t>Truck transportation</t>
  </si>
  <si>
    <t>Urban transit systems</t>
  </si>
  <si>
    <t>Taxi and limousine service</t>
  </si>
  <si>
    <t>Aut. services transport  personnes</t>
  </si>
  <si>
    <t>Other passenger transportation</t>
  </si>
  <si>
    <t>Support activities for transportation</t>
  </si>
  <si>
    <t>Warehousing and storage</t>
  </si>
  <si>
    <t>Newspaper publishers</t>
  </si>
  <si>
    <t>Other publishers</t>
  </si>
  <si>
    <t>Software publishers</t>
  </si>
  <si>
    <t>Motion picture and video exhibition</t>
  </si>
  <si>
    <t>Autres industries film et vidéo</t>
  </si>
  <si>
    <t>Other motion picture and video industries</t>
  </si>
  <si>
    <t>Sound recording industries</t>
  </si>
  <si>
    <t>Radio and television broadcasting (except internet)</t>
  </si>
  <si>
    <t>Pay and specialty television</t>
  </si>
  <si>
    <t xml:space="preserve">Data processing, hosting, and related services </t>
  </si>
  <si>
    <t>Insurance carriers</t>
  </si>
  <si>
    <t>Agencies, brokerages and other insurance related activities</t>
  </si>
  <si>
    <t>Lessors of real estate</t>
  </si>
  <si>
    <t>Offices of real estate agents and brokers and activities related to real estate</t>
  </si>
  <si>
    <t>Aut. serv. location et loc. bail</t>
  </si>
  <si>
    <t>Rental and leasing services (except automotive equipment)</t>
  </si>
  <si>
    <t>Bailleurs biens incorpor. non fin.</t>
  </si>
  <si>
    <t>Lessors of non-financial intangible assets</t>
  </si>
  <si>
    <t>Serv. compt.,tenue livres, paye</t>
  </si>
  <si>
    <t>Computer systems design and related services</t>
  </si>
  <si>
    <t>Serv. cons. gest. scient. et techn.</t>
  </si>
  <si>
    <t>Serv. rech. et dévelop. scient.</t>
  </si>
  <si>
    <t>Scientific research and development services</t>
  </si>
  <si>
    <t>Advertising and related services</t>
  </si>
  <si>
    <t>Services emploi</t>
  </si>
  <si>
    <t>Travel arrangement and reservation services</t>
  </si>
  <si>
    <t>Soutien instal., aut. serv. soutien</t>
  </si>
  <si>
    <t>Other schools, instruction and educational support services</t>
  </si>
  <si>
    <t>Offices of physicians</t>
  </si>
  <si>
    <t>Offices of dentists</t>
  </si>
  <si>
    <t>Miscellaneous ambulatory health care services</t>
  </si>
  <si>
    <t>Nursing and residential care facilities</t>
  </si>
  <si>
    <t>Social assistance</t>
  </si>
  <si>
    <t>Performing arts, spectator sports and related industries and heritage institutions non public funding</t>
  </si>
  <si>
    <t>Gambling industries</t>
  </si>
  <si>
    <t xml:space="preserve">Aut. serv. de divertis. et loisirs </t>
  </si>
  <si>
    <t>Other amusement and recreation industries</t>
  </si>
  <si>
    <t>Traveller accommodation</t>
  </si>
  <si>
    <t>Parcs véh., camps,chambres,pensions</t>
  </si>
  <si>
    <t>Recreational vehicle parks, recreational camps, and rooming and boarding houses</t>
  </si>
  <si>
    <t>Food services and drinking places</t>
  </si>
  <si>
    <t>Automotive repair and maintenance</t>
  </si>
  <si>
    <t>Repair and maintenance (except automotive repair and maintenance)</t>
  </si>
  <si>
    <t>Grant-making, civic, and professional and similar organizations</t>
  </si>
  <si>
    <t>Private households</t>
  </si>
  <si>
    <t>Enseignement, ISBL.</t>
  </si>
  <si>
    <t>Non-profit education institutions</t>
  </si>
  <si>
    <t>Soins ambulatoires, ISBL</t>
  </si>
  <si>
    <t>Non-profit ambulatory health care organizations</t>
  </si>
  <si>
    <t>Assistance sociale, ISBL</t>
  </si>
  <si>
    <t>Non-profit social assistance organizations</t>
  </si>
  <si>
    <t>Arts, spectacles et loisirs, ISBL</t>
  </si>
  <si>
    <t>Non-profit sports and recreation clubs</t>
  </si>
  <si>
    <t>Religious organizations</t>
  </si>
  <si>
    <t>Other non-profit institutions serving households</t>
  </si>
  <si>
    <t>Government elementary and secondary schools</t>
  </si>
  <si>
    <t>Government community colleges and c.e.g.e.p.s</t>
  </si>
  <si>
    <t>Universities</t>
  </si>
  <si>
    <t>Aut. étab. public enseignement</t>
  </si>
  <si>
    <t>Other government education services</t>
  </si>
  <si>
    <t>Hospitals</t>
  </si>
  <si>
    <t>Government residential care facilities</t>
  </si>
  <si>
    <t>Other federal government services</t>
  </si>
  <si>
    <t>Other provincial government services</t>
  </si>
  <si>
    <t>Other municipal government services</t>
  </si>
  <si>
    <t>Aut. serv. administr. autochtone</t>
  </si>
  <si>
    <t>Other aboriginal government services</t>
  </si>
  <si>
    <r>
      <t>Confid</t>
    </r>
    <r>
      <rPr>
        <b/>
        <vertAlign val="superscript"/>
        <sz val="8"/>
        <rFont val="Arial"/>
        <family val="2"/>
      </rPr>
      <t>1</t>
    </r>
  </si>
  <si>
    <r>
      <t>Code</t>
    </r>
    <r>
      <rPr>
        <b/>
        <vertAlign val="superscript"/>
        <sz val="8"/>
        <rFont val="Arial"/>
        <family val="2"/>
      </rPr>
      <t>2</t>
    </r>
  </si>
  <si>
    <t>Greenhouse, nursery and floriculture production</t>
  </si>
  <si>
    <t>Other crop production</t>
  </si>
  <si>
    <t>Iron ore mining</t>
  </si>
  <si>
    <t>Gold and silver ore mining</t>
  </si>
  <si>
    <t>Copper, nickel, lead and zinc ore mining</t>
  </si>
  <si>
    <t>Other metal ore mining</t>
  </si>
  <si>
    <t>Stone mining and quarrying</t>
  </si>
  <si>
    <t>Sand, gravel, clay, and ceramic and refractory minerals mining and quarrying</t>
  </si>
  <si>
    <t>Miscellaneous non-metallic mineral mining and quarrying</t>
  </si>
  <si>
    <t>Act. soutien extrac. pétrole et gaz</t>
  </si>
  <si>
    <t>Support activities for oil and gas extraction</t>
  </si>
  <si>
    <t xml:space="preserve">Act.  soutien extraction minière </t>
  </si>
  <si>
    <t>Support activities for mining</t>
  </si>
  <si>
    <t>Water, sewage and other systems</t>
  </si>
  <si>
    <t>Breweries</t>
  </si>
  <si>
    <t>Wineries and distilleries</t>
  </si>
  <si>
    <t>Petroleum refineries</t>
  </si>
  <si>
    <t>Aut. fab. prod. pétrole et charbon</t>
  </si>
  <si>
    <t>Other petroleum and coal products manufacturing</t>
  </si>
  <si>
    <t>Automobile and light-duty motor vehicle manufacturing</t>
  </si>
  <si>
    <t>Heavy-duty truck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</si>
  <si>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</si>
  <si>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</si>
  <si>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</si>
  <si>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Motor vehicle brake system manufacturing</t>
  </si>
  <si>
    <t>Motor vehicle transmission and power train parts manufacturing</t>
  </si>
  <si>
    <t>Motor vehicle seating and interior trim manufacturing</t>
  </si>
  <si>
    <t>Other motor vehicle parts manufacturing</t>
  </si>
  <si>
    <t>Grossistes-distrib. prod. agricoles</t>
  </si>
  <si>
    <t>Farm product wholesaler-distributors</t>
  </si>
  <si>
    <t>Gros.-distrib. prod. pétroliers</t>
  </si>
  <si>
    <t>Petroleum product wholesaler-distributors</t>
  </si>
  <si>
    <t>Gros.-distrib. alim.,boissons,tabac</t>
  </si>
  <si>
    <t>Food, beverage and tobacco wholesaler-distributors</t>
  </si>
  <si>
    <t>Gros.-distr.art. pers. et ménagers</t>
  </si>
  <si>
    <t>Personal and household goods wholesaler-distributors</t>
  </si>
  <si>
    <t>Grossistes-distrib. auto. et pièces</t>
  </si>
  <si>
    <t>Motor vehicle and parts wholesaler-distributors</t>
  </si>
  <si>
    <t>Gros.-distr. mat. et fourn. constr.</t>
  </si>
  <si>
    <t>Building materials and supplies wholesaler-distributors</t>
  </si>
  <si>
    <t>Gros.-distr. mach.,mat. et fournit.</t>
  </si>
  <si>
    <t>Machinery, equipment and supplies wholesaler-distributors</t>
  </si>
  <si>
    <t>Grossistes-distrib. produits divers</t>
  </si>
  <si>
    <t>Miscellaneous wholesaler-distributors</t>
  </si>
  <si>
    <t>Comm. électroniq. gros et agents</t>
  </si>
  <si>
    <t>Wholesale electronic markets and agents and brokers</t>
  </si>
  <si>
    <t>Motor vehicle parts dealers</t>
  </si>
  <si>
    <t>Furniture and home furnishings stores</t>
  </si>
  <si>
    <t>Electronics and appliance stores</t>
  </si>
  <si>
    <t>Building materials and garden equipment and supplies dealers</t>
  </si>
  <si>
    <t>Magasins alimentation</t>
  </si>
  <si>
    <t>Food and beverage stores</t>
  </si>
  <si>
    <t>Magasins prod.santé,soins personn.</t>
  </si>
  <si>
    <t>Health and personal care stores</t>
  </si>
  <si>
    <t>Gasoline stations</t>
  </si>
  <si>
    <t>Magasins vêtements  et accessoires</t>
  </si>
  <si>
    <t>Clothing and clothing accessories stores</t>
  </si>
  <si>
    <t>Mag. art.sport,passe-temps,livres</t>
  </si>
  <si>
    <t>Sporting goods, hobby, book and musical instruments stores</t>
  </si>
  <si>
    <t>General merchandise stores</t>
  </si>
  <si>
    <t>Miscellaneous stores retailers</t>
  </si>
  <si>
    <t>Non-store retailers</t>
  </si>
  <si>
    <t>Transp. pétrole et aut. serv. pip.</t>
  </si>
  <si>
    <t>Crude oil and other pipeline transportation</t>
  </si>
  <si>
    <t>Transport du gaz naturel gazoduc</t>
  </si>
  <si>
    <t>Pipeline transportation of natural gas</t>
  </si>
  <si>
    <t>Postal service</t>
  </si>
  <si>
    <t>Messageries et services messagers</t>
  </si>
  <si>
    <t>Couriers and messengers</t>
  </si>
  <si>
    <t>Autorités monétaires-Banq. centrale</t>
  </si>
  <si>
    <t>Monetary authorities - Central bank</t>
  </si>
  <si>
    <t>Act. bancaires et aut.act.fin.dépot</t>
  </si>
  <si>
    <t>Banking and other depository credit intermediation</t>
  </si>
  <si>
    <t>Local credit unions</t>
  </si>
  <si>
    <t>Serv. soins pers., aut. serv.pers.</t>
  </si>
  <si>
    <t>Personal care services and other personal services</t>
  </si>
  <si>
    <t>Serv. nettoyage sec et blanchissage</t>
  </si>
  <si>
    <t>Dry cleaning and laundry services</t>
  </si>
  <si>
    <t>Fond., groupes citoyens, org. prof.</t>
  </si>
  <si>
    <t>3.</t>
  </si>
  <si>
    <t>DP</t>
  </si>
  <si>
    <t xml:space="preserve">Dépenses personnelles </t>
  </si>
  <si>
    <t>CON</t>
  </si>
  <si>
    <t>MM</t>
  </si>
  <si>
    <t>Machines et matériel</t>
  </si>
  <si>
    <t>PI</t>
  </si>
  <si>
    <t>DG</t>
  </si>
  <si>
    <t>Dépenses courantes des administrations publiques</t>
  </si>
  <si>
    <t>DN</t>
  </si>
  <si>
    <t>Dépenses courantes des ISBL au service des ménages</t>
  </si>
  <si>
    <t>DP: Frais de services financiers</t>
  </si>
  <si>
    <t>DP:Frais services financiers</t>
  </si>
  <si>
    <t>PE: Financial charges</t>
  </si>
  <si>
    <t>DP: Services de soins corporels</t>
  </si>
  <si>
    <t>DP:Services de soins corporels</t>
  </si>
  <si>
    <t>PE: Personal grooming services</t>
  </si>
  <si>
    <t>DP: Appareils électriques pour soins corporels</t>
  </si>
  <si>
    <t>DP:Appar. électriq. soins corporels</t>
  </si>
  <si>
    <t>PE: Electrical appliances for personal care</t>
  </si>
  <si>
    <t>DP: Autres produits pour soins corporels</t>
  </si>
  <si>
    <t>DP:Autres produits soins corporels</t>
  </si>
  <si>
    <t>PE: Other appliances, articles and products for personal care</t>
  </si>
  <si>
    <t>DP: Articles de bijouterie et horlogerie</t>
  </si>
  <si>
    <t>DP:Art. bijouterie et horlogerie</t>
  </si>
  <si>
    <t>PE: Jewellery, clocks and watches</t>
  </si>
  <si>
    <t>DP: Autres effets personnels</t>
  </si>
  <si>
    <t>DP:Autres effets personnels</t>
  </si>
  <si>
    <t>PE: Other personal effects</t>
  </si>
  <si>
    <t>DP: Garde d'enfants</t>
  </si>
  <si>
    <t>DP:Garde enfants</t>
  </si>
  <si>
    <t>PE: Child care services</t>
  </si>
  <si>
    <t>DP: Autres services sociaux</t>
  </si>
  <si>
    <t>DP:Autres services sociaux</t>
  </si>
  <si>
    <t>PE: Other social services</t>
  </si>
  <si>
    <t>DP: Services funéraires</t>
  </si>
  <si>
    <t>DP:Services funéraires</t>
  </si>
  <si>
    <t>PE: Undertaking and other funeral services</t>
  </si>
  <si>
    <t>DP: Services juridiques et autres</t>
  </si>
  <si>
    <t>DP:Services juridiques et autres</t>
  </si>
  <si>
    <t xml:space="preserve">PE: Legal and other services </t>
  </si>
  <si>
    <t>DP: Dépenses des Québecois hors Québec</t>
  </si>
  <si>
    <t>PE: Expenditure by quebecers abroad</t>
  </si>
  <si>
    <t>DP: Dépenses des non-résidents au Québec</t>
  </si>
  <si>
    <t>PE: Expenditures by non-residents</t>
  </si>
  <si>
    <t>DN: Institutions sans but lucratif au service des ménages</t>
  </si>
  <si>
    <t>DN:Dépenses fonctionnement I.S.B.L.</t>
  </si>
  <si>
    <t>CN: Non profit institutions serving households expenditure</t>
  </si>
  <si>
    <t>DG: Services d'enseignement public</t>
  </si>
  <si>
    <t>DG:Services d'enseignement public</t>
  </si>
  <si>
    <t>CG: Educational services</t>
  </si>
  <si>
    <t>DG: Hôpitaux</t>
  </si>
  <si>
    <t>DG:Hôpitaux</t>
  </si>
  <si>
    <t>CG: Hospitals, nursing and residential care facilities</t>
  </si>
  <si>
    <t>DG: Établissements publics de soins pour bénéficiaires internes</t>
  </si>
  <si>
    <t>DG: Soins bénéficiaires internes</t>
  </si>
  <si>
    <t>DG: Autres services d'administration fédérale</t>
  </si>
  <si>
    <t>DG:Services de défense</t>
  </si>
  <si>
    <t>CG: Defence services</t>
  </si>
  <si>
    <t>DG: Autres services d'administration provinciale</t>
  </si>
  <si>
    <t>DG:Aut. dépenses admin. provinciale</t>
  </si>
  <si>
    <t>CG: Other provincial and territorial government services</t>
  </si>
  <si>
    <t>DG: Autres services d'administration municipale</t>
  </si>
  <si>
    <t>DG:Aut. dépenses admin. municipale</t>
  </si>
  <si>
    <t>CG: Other municipal government services</t>
  </si>
  <si>
    <t>DG: Autres services d'administration autochtone</t>
  </si>
  <si>
    <t>DG:Aut. dépenses admin. autochtone</t>
  </si>
  <si>
    <t>CG: Other aboriginal government services</t>
  </si>
  <si>
    <t>Housing</t>
  </si>
  <si>
    <t xml:space="preserve">CON: Agriculture, pêche, chasse et piégeage </t>
  </si>
  <si>
    <t>CON:Agriculture, pêche, chasse</t>
  </si>
  <si>
    <t>COB: Agriculture, fishing, hunting and trapping</t>
  </si>
  <si>
    <t>COB: Forestry and logging</t>
  </si>
  <si>
    <t>COB: Support activities for agriculture and forestry</t>
  </si>
  <si>
    <t>CON: Extraction minière et extraction de pétrole et de gaz</t>
  </si>
  <si>
    <t>COB: Mining and oil and gas extraction</t>
  </si>
  <si>
    <t>COB: Utilities</t>
  </si>
  <si>
    <t>COB: Construction</t>
  </si>
  <si>
    <t xml:space="preserve">CON: Fabrication d'aliments </t>
  </si>
  <si>
    <t>CON:Fabrication aliments</t>
  </si>
  <si>
    <t>COB: Food manufacturing</t>
  </si>
  <si>
    <t>CON: Fabrication de boissons et de produits du tabac</t>
  </si>
  <si>
    <t>COB: Beverage and tobacco products manufacturing</t>
  </si>
  <si>
    <t>COB: Textile and textile product mills</t>
  </si>
  <si>
    <t>CON: Fabrication de vêtements et de produits en cuir et de produits analogues</t>
  </si>
  <si>
    <t>CON:Fabrication de vêtements, cuir</t>
  </si>
  <si>
    <t>COB: Clothing and leather and allied product manufacturing</t>
  </si>
  <si>
    <t>COB: Wood product manufacturing</t>
  </si>
  <si>
    <t>COB: Paper manufacturing</t>
  </si>
  <si>
    <t>COB: Printing and related support activities</t>
  </si>
  <si>
    <t>COB: Petroleum and coal products manufacturing</t>
  </si>
  <si>
    <t>COB: Chemical manufacturing</t>
  </si>
  <si>
    <t>CON: Fabrication de produits en plastique et en caoutchouc</t>
  </si>
  <si>
    <t>COB: Plastics and rubber products manufacturing</t>
  </si>
  <si>
    <t>COB: Non-metallic mineral product manufacturing</t>
  </si>
  <si>
    <t>CON: Première transformation des métaux</t>
  </si>
  <si>
    <t>CON:Prem. transform. métaux</t>
  </si>
  <si>
    <t>COB: Primary metal manufacturing</t>
  </si>
  <si>
    <t>CON: Fabrication de produits métalliques</t>
  </si>
  <si>
    <t>CON:Fab. prod. métalliques</t>
  </si>
  <si>
    <t>COB: Fabricated metal product manufacturing</t>
  </si>
  <si>
    <t>COB: Machinery manufacturing</t>
  </si>
  <si>
    <t>CON: Fabrication de produits informatiques et électroniques</t>
  </si>
  <si>
    <t>CON:Fab. prod.inform et électro.</t>
  </si>
  <si>
    <t>COB: Computer and electronic product manufacturing</t>
  </si>
  <si>
    <t>CON: Fabrication de matériel, d'appareils et de composants électriques</t>
  </si>
  <si>
    <t>COB: Electrical equipment, appliance and component manufacturing</t>
  </si>
  <si>
    <t>COB: Transportation equipment manufacturing</t>
  </si>
  <si>
    <t>COB: Furniture and related product manufacturing</t>
  </si>
  <si>
    <t>CON: Activités diverses de fabrication</t>
  </si>
  <si>
    <t>CON: Activités diverses fabrication</t>
  </si>
  <si>
    <t>COB: Miscellaneous manufacturing</t>
  </si>
  <si>
    <t>COB: Wholesale trade</t>
  </si>
  <si>
    <t xml:space="preserve">CON: Commerce de détail </t>
  </si>
  <si>
    <t>COB: Retail trade</t>
  </si>
  <si>
    <t xml:space="preserve">CON: Transport et entreposage </t>
  </si>
  <si>
    <t>CON:Transport et entreposage</t>
  </si>
  <si>
    <t>COB: Transportation and warehousing</t>
  </si>
  <si>
    <t xml:space="preserve">CON: Industrie de l'information et industrie culturelle </t>
  </si>
  <si>
    <t>COB: Information and cultural industries</t>
  </si>
  <si>
    <t xml:space="preserve">CON: Services financiers et assurances </t>
  </si>
  <si>
    <t>CON:Serv. financiers et assurances</t>
  </si>
  <si>
    <t>COB: Finance and insurance</t>
  </si>
  <si>
    <t xml:space="preserve">CON: Services immobiliers, services de location et de location à bail </t>
  </si>
  <si>
    <t>COB: Real estate and rental and leasing</t>
  </si>
  <si>
    <t>CON: Services profesionnels, scientifiques et techniques</t>
  </si>
  <si>
    <t>COB: Professional, scientific and technical services</t>
  </si>
  <si>
    <t>COB: Administration and support, waste management and remediation services</t>
  </si>
  <si>
    <t>COB: Educational services</t>
  </si>
  <si>
    <t xml:space="preserve">CON: Soins de santé et assistance sociale </t>
  </si>
  <si>
    <t>COB: Health care and social assistance</t>
  </si>
  <si>
    <t xml:space="preserve">CON: Arts, spectacles et loisirs </t>
  </si>
  <si>
    <t>COB: Arts, entertainment and recreation</t>
  </si>
  <si>
    <t xml:space="preserve">CON: Hébergement et services de restauration </t>
  </si>
  <si>
    <t>COB: Accommodation and food services</t>
  </si>
  <si>
    <t>COB: Other services</t>
  </si>
  <si>
    <t xml:space="preserve">CON: Institutions sans but lucratif au service des ménages </t>
  </si>
  <si>
    <t>CON: ISBL</t>
  </si>
  <si>
    <t>CON: Non profit institutions serving households sector investments</t>
  </si>
  <si>
    <t>COG: Educational services</t>
  </si>
  <si>
    <t>CON:Hopitaux</t>
  </si>
  <si>
    <t>COG: Hospitals</t>
  </si>
  <si>
    <t>CON: Établissements publics de soins pour bénéficiaires internes</t>
  </si>
  <si>
    <t>CON:Soins bénéficiaires internes</t>
  </si>
  <si>
    <t>COG: Nursing and residential care facilities</t>
  </si>
  <si>
    <t>CON: Autres services d'administration fédérale</t>
  </si>
  <si>
    <t>COG: Other federal government services</t>
  </si>
  <si>
    <t>CON: Autres services d'administration provinciale</t>
  </si>
  <si>
    <t>COG: Other provincial and territorial government services</t>
  </si>
  <si>
    <t>CON: Autres services d'administration municipale</t>
  </si>
  <si>
    <t>CON:Administration municipale</t>
  </si>
  <si>
    <t>COG: Other municipal government services</t>
  </si>
  <si>
    <t>CON: Autres services d'administration autochtone</t>
  </si>
  <si>
    <t>CON:Administration autochtone</t>
  </si>
  <si>
    <t>COG: Other aboriginal government services</t>
  </si>
  <si>
    <t xml:space="preserve">MM: Agriculture, pêche, chasse et piégeage </t>
  </si>
  <si>
    <t>MM:Agriculture, pêche, chasse</t>
  </si>
  <si>
    <t>MEB:  Agriculture, fishing, hunting and trapping</t>
  </si>
  <si>
    <t>MM: Foresterie et exploitation forestière</t>
  </si>
  <si>
    <t>MM:Foresterie et exploit. forest.</t>
  </si>
  <si>
    <t>MEB: Forestry and logging</t>
  </si>
  <si>
    <t>MM: Activités de soutien à l'agriculture et à la foresterie</t>
  </si>
  <si>
    <t>MM:Act. soutien agric. et forest.</t>
  </si>
  <si>
    <t>MEB: Support activities for agriculture and forestry</t>
  </si>
  <si>
    <t>MM: Extraction minière et extraction de pétrole et de gaz</t>
  </si>
  <si>
    <t>MM:Extr. pétrole, gaz et minerais</t>
  </si>
  <si>
    <t>MEB: Mining and oil and gas extraction</t>
  </si>
  <si>
    <t>MM: Services publics</t>
  </si>
  <si>
    <t>MM:Services publics</t>
  </si>
  <si>
    <t>MEB: Utilities</t>
  </si>
  <si>
    <t>MM: Construction</t>
  </si>
  <si>
    <t>MM:Construction</t>
  </si>
  <si>
    <t>MEB: Construction</t>
  </si>
  <si>
    <t xml:space="preserve">MM: Fabrication d'aliments </t>
  </si>
  <si>
    <t>MM:Fabrication aliments</t>
  </si>
  <si>
    <t>MEB: Food manufacturing</t>
  </si>
  <si>
    <t>MM: Fabrication de boissons et de produits du tabac</t>
  </si>
  <si>
    <t>MM:Fabrication de boisson</t>
  </si>
  <si>
    <t>MEB: Beverage and tobacco products manufacturing</t>
  </si>
  <si>
    <t>MM: Usines de textiles et de produits textiles</t>
  </si>
  <si>
    <t>MM:Usines text. et prod. textiles</t>
  </si>
  <si>
    <t>MEB: Textile and textile product mills</t>
  </si>
  <si>
    <t>MM: Fabrication de vêtements et de produits en cuir et de produits analogues</t>
  </si>
  <si>
    <t>MM:Fabrication de vêtements, cuir</t>
  </si>
  <si>
    <t>MEB: Clothing and leather and allied product manufacturing</t>
  </si>
  <si>
    <t>MM: Fabrication de produits en bois</t>
  </si>
  <si>
    <t>MM:Fab. de produits en bois</t>
  </si>
  <si>
    <t>MEB: Wood product manufacturing</t>
  </si>
  <si>
    <t>MM: Fabrication du papier</t>
  </si>
  <si>
    <t>MM:Fabrication du papier</t>
  </si>
  <si>
    <t>MEB: Paper manufacturing</t>
  </si>
  <si>
    <t>MM: Impression et activités connexes de soutien</t>
  </si>
  <si>
    <t>MM:Impression et act. con. soutien</t>
  </si>
  <si>
    <t>MEB: Printing and related support activities</t>
  </si>
  <si>
    <t>MM: Fabrication de produits du pétrole et du charbon</t>
  </si>
  <si>
    <t>MM:Fab. prod. pétrole et charbon</t>
  </si>
  <si>
    <t>MEB: Petroleum and coal products manufacturing</t>
  </si>
  <si>
    <t>MM: Fabrication de produits chimiques</t>
  </si>
  <si>
    <t>MM:Fab. de produits chimiques</t>
  </si>
  <si>
    <t>MEB: Chemical manufacturing</t>
  </si>
  <si>
    <t>MM: Fabrication de produits en plastique et en caoutchouc</t>
  </si>
  <si>
    <t>MM:Fab. prod. caoutch. et plastiq.</t>
  </si>
  <si>
    <t>MEB: Plastics and rubber products manufacturing</t>
  </si>
  <si>
    <t>MM: Fabrication de produits minéraux non métalliques</t>
  </si>
  <si>
    <t>MM:Fab. prod. minér. non métalliq.</t>
  </si>
  <si>
    <t>MEB: Non-metallic mineral product manufacturing</t>
  </si>
  <si>
    <t>MM: Première transformation des métaux</t>
  </si>
  <si>
    <t>MM:Prem. transform. métaux</t>
  </si>
  <si>
    <t>MEB: Primary metal manufacturing</t>
  </si>
  <si>
    <t>MM: Fabrication de produits métalliques</t>
  </si>
  <si>
    <t>MM:Fab. prod. métalliques</t>
  </si>
  <si>
    <t>MEB: Fabricated metal product manufacturing</t>
  </si>
  <si>
    <t>MM: Fabrication de machines</t>
  </si>
  <si>
    <t>MM:Fabrication de machines</t>
  </si>
  <si>
    <t>MEB: Machinery manufacturing</t>
  </si>
  <si>
    <t>MM: Fabrication de produits informatiques et électroniques</t>
  </si>
  <si>
    <t>MM:Fab. prod.inform et électro.</t>
  </si>
  <si>
    <t>MEB: Computer and electronic product manufacturing</t>
  </si>
  <si>
    <t>MM: Fabrication de matériel, d'appareils et de composants électriques</t>
  </si>
  <si>
    <t>MM:Fab. prod.électro. et électriq.</t>
  </si>
  <si>
    <t>MEB: Electrical equipment, appliance and component manufacturing</t>
  </si>
  <si>
    <t>MM: Fabrication de matériel de transport</t>
  </si>
  <si>
    <t>MM:Fab. de matériel de transport</t>
  </si>
  <si>
    <t>MEB: Transportation equipment manufacturing</t>
  </si>
  <si>
    <t>MM: Fabrication de meubles et de produits connexes</t>
  </si>
  <si>
    <t>MM:Fab. meubles et prod. connexes</t>
  </si>
  <si>
    <t>MEB: Furniture and related product manufacturing</t>
  </si>
  <si>
    <t>MM: Activités diverses de fabrication</t>
  </si>
  <si>
    <t>MM: Activités diverses fabrication</t>
  </si>
  <si>
    <t>MEB: Miscellaneous manufacturing</t>
  </si>
  <si>
    <t>MM: Commerce de gros</t>
  </si>
  <si>
    <t>MM:Commerce de gros</t>
  </si>
  <si>
    <t>MEB: Wholesale trade</t>
  </si>
  <si>
    <t xml:space="preserve">MM: Commerce de détail </t>
  </si>
  <si>
    <t>MM:Commerce de détail</t>
  </si>
  <si>
    <t>MEB: Retail trade</t>
  </si>
  <si>
    <t xml:space="preserve">MM: Transport et entreposage </t>
  </si>
  <si>
    <t>MM:Transports et entreposage</t>
  </si>
  <si>
    <t>MEB: Transportation and warehousing</t>
  </si>
  <si>
    <t xml:space="preserve">MM: Industrie de l'information et industrie culturelle </t>
  </si>
  <si>
    <t>MM:Ind. information et  culturelle</t>
  </si>
  <si>
    <t>MEB: Information and cultural industries</t>
  </si>
  <si>
    <t xml:space="preserve">MM: Services financiers et assurances </t>
  </si>
  <si>
    <t>MM:Serv. financiers et assurances</t>
  </si>
  <si>
    <t>MEB: Finance and insurance</t>
  </si>
  <si>
    <t xml:space="preserve">MM: Services immobiliers et services de location et de location à bail </t>
  </si>
  <si>
    <t>MM:Serv. immobiliers et location</t>
  </si>
  <si>
    <t>MEB: Real estate and rental and leasing</t>
  </si>
  <si>
    <t>MM: Services profesionnels, scientifiques et techniques</t>
  </si>
  <si>
    <t>MM:Serv. prof., scient. et techn.</t>
  </si>
  <si>
    <t>MEB: Professional, scientific and technical services</t>
  </si>
  <si>
    <t>MM: Services administratifs, services de soutien, services de gestion des déchets et services d'assainissement</t>
  </si>
  <si>
    <t>MM:Serv admin,gest.déch. et assai.</t>
  </si>
  <si>
    <t>MEB: Administration and support, waste management and remediation services</t>
  </si>
  <si>
    <t xml:space="preserve">MM: Services d'enseignement </t>
  </si>
  <si>
    <t>MM:Services d'enseignement privé</t>
  </si>
  <si>
    <t>MEB: Educational services</t>
  </si>
  <si>
    <t>MM: Soins de santé et assistance sociale</t>
  </si>
  <si>
    <t>MM:Soins santé et assist. sociale</t>
  </si>
  <si>
    <t>MEB: Health care and social assistance</t>
  </si>
  <si>
    <t xml:space="preserve">MM: Arts, spectacles et loisirs </t>
  </si>
  <si>
    <t>MM:Arts, spectacles et loisirs</t>
  </si>
  <si>
    <t>MEB: Arts, entertainment and recreation</t>
  </si>
  <si>
    <t xml:space="preserve">MM: Hébergement et services de restauration </t>
  </si>
  <si>
    <t>MM:Hébergement et restauration</t>
  </si>
  <si>
    <t>MEB: Accommodation and food services</t>
  </si>
  <si>
    <t>MM: Autres services</t>
  </si>
  <si>
    <t>MM:Autres services</t>
  </si>
  <si>
    <t>MEB: Other services</t>
  </si>
  <si>
    <t>MM: Institutions sans but lucratif au service des ménages</t>
  </si>
  <si>
    <t>MM: ISBL</t>
  </si>
  <si>
    <t>MEN: Non profit institutions serving households sector investments</t>
  </si>
  <si>
    <t>MM: Services d'enseignement public</t>
  </si>
  <si>
    <t>MM:Services d'enseignement public</t>
  </si>
  <si>
    <t>MEG: Educational services</t>
  </si>
  <si>
    <t>MM: Hôpitaux</t>
  </si>
  <si>
    <t>MM:Hopitaux</t>
  </si>
  <si>
    <t>MEG: Hospitals</t>
  </si>
  <si>
    <t>MM: Établissements publics de soins pour bénéficiaires internes</t>
  </si>
  <si>
    <t>MM:Soins bénéféciaires internes</t>
  </si>
  <si>
    <t>MEG: Nursing and residential care facilities</t>
  </si>
  <si>
    <t>MM: Autres services de l'administration fédérale</t>
  </si>
  <si>
    <t>MM:Administration fédérale</t>
  </si>
  <si>
    <t>MEG: Other federal government services</t>
  </si>
  <si>
    <t>MM: Autres services d'administration provinciale</t>
  </si>
  <si>
    <t>MM:Administration provinciale</t>
  </si>
  <si>
    <t>MEG: Other provincial and territorial government services</t>
  </si>
  <si>
    <t>MM: Autres services d'administration municipale</t>
  </si>
  <si>
    <t>MM:Administration municipale</t>
  </si>
  <si>
    <t>MEG: Other municipal government services</t>
  </si>
  <si>
    <t>MM: Autres services d'administration autochtone</t>
  </si>
  <si>
    <t>MM:Administration autochtone</t>
  </si>
  <si>
    <t>MEG: Other aboriginal government services</t>
  </si>
  <si>
    <t xml:space="preserve">PI: Agriculture, pêche, chasse et piégeage </t>
  </si>
  <si>
    <t>PI:Agriculture, pêche, chasse</t>
  </si>
  <si>
    <t>IPB:  Agriculture, fishing, hunting and trapping</t>
  </si>
  <si>
    <t>PI: Foresterie et exploitation forestière</t>
  </si>
  <si>
    <t>PI:Foresterie et exploit. forest.</t>
  </si>
  <si>
    <t>IPB: Forestry and logging</t>
  </si>
  <si>
    <t>PI: Activités de soutien à l'agriculture et à la foresterie</t>
  </si>
  <si>
    <t>PI:Act. soutien agric. et forest.</t>
  </si>
  <si>
    <t>IPB: Support activities for agriculture and forestry</t>
  </si>
  <si>
    <t>PI: Extraction minière et extraction de pétrole et de gaz</t>
  </si>
  <si>
    <t>PI:Extr. pétrole, gaz et minerais</t>
  </si>
  <si>
    <t>IPB: Mining and oil and gas extraction</t>
  </si>
  <si>
    <t>PI: Services publics</t>
  </si>
  <si>
    <t>PI:Services publics</t>
  </si>
  <si>
    <t>IPB: Utilities</t>
  </si>
  <si>
    <t>PI: Construction</t>
  </si>
  <si>
    <t>PI:Construction</t>
  </si>
  <si>
    <t>IPB: Construction</t>
  </si>
  <si>
    <t xml:space="preserve">PI: Fabrication d'aliments </t>
  </si>
  <si>
    <t>PI:Fabrication aliments</t>
  </si>
  <si>
    <t>IPB: Food manufacturing</t>
  </si>
  <si>
    <t>PI: Fabrication de boissons et de produits du tabac</t>
  </si>
  <si>
    <t>PI:Fabrication de boisson</t>
  </si>
  <si>
    <t>IPB: Beverage and tobacco products manufacturing</t>
  </si>
  <si>
    <t>PI: Usines de textiles et de produits textiles</t>
  </si>
  <si>
    <t>PI:Usines text. et prod. textiles</t>
  </si>
  <si>
    <t>IPB: Textile and textile product mills</t>
  </si>
  <si>
    <t>PI: Fabrication de vêtements, de produits en cuir et de produits analogues</t>
  </si>
  <si>
    <t>PI:Fabrication de vêtements, cuir</t>
  </si>
  <si>
    <t>IPB: Clothing and leather and allied product manufacturing</t>
  </si>
  <si>
    <t>PI: Fabrication de produits en bois</t>
  </si>
  <si>
    <t>PI:Fab. de produits en bois</t>
  </si>
  <si>
    <t>IPB: Wood product manufacturing</t>
  </si>
  <si>
    <t>PI: Fabrication du papier</t>
  </si>
  <si>
    <t>PI:Fabrication du papier</t>
  </si>
  <si>
    <t>IPB: Paper manufacturing</t>
  </si>
  <si>
    <t>PI: Impression et activités connexes de soutien</t>
  </si>
  <si>
    <t>PI:Impression et act. con. soutien</t>
  </si>
  <si>
    <t>IPB: Printing and related support activities</t>
  </si>
  <si>
    <t>PI: Fabrication de produits du pétrole et du charbon</t>
  </si>
  <si>
    <t>PI:Fab. prod. pétrole et charbon</t>
  </si>
  <si>
    <t>IPB: Petroleum and coal products manufacturing</t>
  </si>
  <si>
    <t>PI: Fabrication de produits chimiques</t>
  </si>
  <si>
    <t>PI:Fab. de produits chimiques</t>
  </si>
  <si>
    <t>IPB: Chemical manufacturing</t>
  </si>
  <si>
    <t>PI: Fabrication de produits en plastique et en caoutchouc</t>
  </si>
  <si>
    <t>PI:Fab. prod. caoutch. et plastiq.</t>
  </si>
  <si>
    <t>IPB: Plastics and rubber products manufacturing</t>
  </si>
  <si>
    <t>PI: Fabrication de produits minéraux non métalliques</t>
  </si>
  <si>
    <t>PI:Fab. prod. minér. non métalliq.</t>
  </si>
  <si>
    <t>IPB: Non-metallic mineral product manufacturing</t>
  </si>
  <si>
    <t>PI: Première transformation des métaux</t>
  </si>
  <si>
    <t>PI:Prem. transform. métaux</t>
  </si>
  <si>
    <t>IPB: Primary metal manufacturing</t>
  </si>
  <si>
    <t>PI: Fabrication de produits métalliques</t>
  </si>
  <si>
    <t>PI:Fab. prod. métalliques</t>
  </si>
  <si>
    <t>IPB: Fabricated metal product manufacturing</t>
  </si>
  <si>
    <t>PI: Fabrication de machines</t>
  </si>
  <si>
    <t>PI:Fabrication de machines</t>
  </si>
  <si>
    <t>IPB: Machinery manufacturing</t>
  </si>
  <si>
    <t>PI: Fabrication de produits informatiques et électroniques</t>
  </si>
  <si>
    <t>PI:Fab. prod.inform et électro.</t>
  </si>
  <si>
    <t>IPB: Computer and electronic product manufacturing</t>
  </si>
  <si>
    <t>PI: Fabrication de matériel, d'appareils et de composants électriques</t>
  </si>
  <si>
    <t>PI:Fab. prod.électro. et électriq.</t>
  </si>
  <si>
    <t>IPB: Electrical equipment, appliance and component manufacturing</t>
  </si>
  <si>
    <t>PI: Fabrication de matériel de transport</t>
  </si>
  <si>
    <t>PI:Fab. de matériel de transport</t>
  </si>
  <si>
    <t>IPB: Transportation equipment manufacturing</t>
  </si>
  <si>
    <t>PI: Fabrication de meubles et de produits connexes</t>
  </si>
  <si>
    <t>PI:Fab. meubles et prod. connexes</t>
  </si>
  <si>
    <t>IPB: Furniture and related product manufacturing</t>
  </si>
  <si>
    <t>PI: Activités diverses de fabrication</t>
  </si>
  <si>
    <t>PI: Activités diverses fabrication</t>
  </si>
  <si>
    <t>IPB: Miscellaneous manufacturing</t>
  </si>
  <si>
    <t>PI: Commerce de gros</t>
  </si>
  <si>
    <t>PI:Commerce de gros</t>
  </si>
  <si>
    <t>IPB: Wholesale trade</t>
  </si>
  <si>
    <t xml:space="preserve">PI: Commerce de détail </t>
  </si>
  <si>
    <t>PI:Commerce de détail</t>
  </si>
  <si>
    <t>IPB: Retail trade</t>
  </si>
  <si>
    <t xml:space="preserve">PI: Transport et entreposage </t>
  </si>
  <si>
    <t>PI:Transports et entreposage</t>
  </si>
  <si>
    <t>IPB: Transportation and warehousing</t>
  </si>
  <si>
    <t xml:space="preserve">PI: Industrie de l'information et industrie culturelle </t>
  </si>
  <si>
    <t>PI:Ind. information et  culturelle</t>
  </si>
  <si>
    <t>IPB: Information and cultural industries</t>
  </si>
  <si>
    <t xml:space="preserve">PI: Services financiers et assurances </t>
  </si>
  <si>
    <t>PI:Serv. financiers et assurances</t>
  </si>
  <si>
    <t>IPB: Finance and insurance</t>
  </si>
  <si>
    <t xml:space="preserve">PI: Services immobiliers et services de location et de location à bail </t>
  </si>
  <si>
    <t>PI:Serv. immobiliers et location</t>
  </si>
  <si>
    <t>IPB: Real estate and rental and leasing</t>
  </si>
  <si>
    <t>PI: Services professionnels, scientifiques et techniques</t>
  </si>
  <si>
    <t>PI:Serv. prof., scient. et techn.</t>
  </si>
  <si>
    <t>IPB: Professional, scientific and technical services</t>
  </si>
  <si>
    <t>PI: Services administratifs, services de soutien, services de gestion des déchets et services d'assainissement</t>
  </si>
  <si>
    <t>PI:Serv admin,gest.déch. et assai.</t>
  </si>
  <si>
    <t>IPB: Administration and support, waste management and remediation services</t>
  </si>
  <si>
    <t xml:space="preserve">PI: Services d'enseignement </t>
  </si>
  <si>
    <t>PI:Services d'enseignement privé</t>
  </si>
  <si>
    <t>IPB: Educational services</t>
  </si>
  <si>
    <t xml:space="preserve">PI: Soins de santé et assistance sociale </t>
  </si>
  <si>
    <t>PI:Soins santé et assist. sociale</t>
  </si>
  <si>
    <t>IPB: Health care and social assistance</t>
  </si>
  <si>
    <t xml:space="preserve">PI: Arts, spectacles et loisirs </t>
  </si>
  <si>
    <t>PI:Arts, spectacles et loisirs</t>
  </si>
  <si>
    <t>IPB: Arts, entertainment and recreation</t>
  </si>
  <si>
    <t xml:space="preserve">PI: Hébergement et services de restauration </t>
  </si>
  <si>
    <t>PI:Hébergement et restauration</t>
  </si>
  <si>
    <t>IPB: Accommodation and food services</t>
  </si>
  <si>
    <t>PI: Autres services</t>
  </si>
  <si>
    <t>PI:Autres services</t>
  </si>
  <si>
    <t>IPB: Other services</t>
  </si>
  <si>
    <t>PI: Institutions sans but lucratif au service des ménages</t>
  </si>
  <si>
    <t>PI: ISBL</t>
  </si>
  <si>
    <t>IPN: Non-profit institutions serving households</t>
  </si>
  <si>
    <t>PI: Services d'enseignement public</t>
  </si>
  <si>
    <t>PI:Services d'enseignement public</t>
  </si>
  <si>
    <t>IPG: Educational services</t>
  </si>
  <si>
    <t>PI: Hôpitaux</t>
  </si>
  <si>
    <t>PI:Hopitaux</t>
  </si>
  <si>
    <t>IPG: Hospitals</t>
  </si>
  <si>
    <t>PI: Établissements publics de soins pour bénéficiaires internes</t>
  </si>
  <si>
    <t>PI:Soins bénéficiaires internes</t>
  </si>
  <si>
    <t>IPG: Nursing and residential care facilities</t>
  </si>
  <si>
    <t>PI: Autres services d'administration  fédérale</t>
  </si>
  <si>
    <t>PI:Administration fédérale</t>
  </si>
  <si>
    <t>IPG: Other federal government services</t>
  </si>
  <si>
    <t>PI: Autres services d'administration provinciale</t>
  </si>
  <si>
    <t>PI:Administration provinciale</t>
  </si>
  <si>
    <t>IPG: Other provincial government services</t>
  </si>
  <si>
    <t>PI: Autres services d'administration municipale</t>
  </si>
  <si>
    <t>PI:Administration municipale</t>
  </si>
  <si>
    <t>IPG: Other municipal government services</t>
  </si>
  <si>
    <t>PI: Autres services d'administration autochtone</t>
  </si>
  <si>
    <t>PI:Administrations autochtone</t>
  </si>
  <si>
    <t>IPG: Other aboriginal government services</t>
  </si>
  <si>
    <t>Stocks Additions</t>
  </si>
  <si>
    <t>Inventory additions</t>
  </si>
  <si>
    <t>International exports</t>
  </si>
  <si>
    <t>Réexportations internationales</t>
  </si>
  <si>
    <t>International re-exports</t>
  </si>
  <si>
    <t>Inter-provincial exports</t>
  </si>
  <si>
    <t>DP: Total des dépenses personnelles, excluant les dépenses de voyages</t>
  </si>
  <si>
    <t>PE: Total Personal Expenditures, excluding travel</t>
  </si>
  <si>
    <t>DP: Total des dépenses personnelles, incluant les dépenses de voyages</t>
  </si>
  <si>
    <t>PE: Total Personal Expenditures</t>
  </si>
  <si>
    <t>DG: Secteur des administrations publiques</t>
  </si>
  <si>
    <t>DG:Administrations publiques</t>
  </si>
  <si>
    <t>GCE: Total Government current expenditures</t>
  </si>
  <si>
    <t>COB: Non-residential construction</t>
  </si>
  <si>
    <t>COG: Total Government</t>
  </si>
  <si>
    <t>MM: Secteur des entreprises</t>
  </si>
  <si>
    <t>MEB: Total Business sector</t>
  </si>
  <si>
    <t>MM: Secteur des administrations publiques</t>
  </si>
  <si>
    <t>MEG: Total Government</t>
  </si>
  <si>
    <t>PI: Secteur des entreprises</t>
  </si>
  <si>
    <t>PI:Secteur des entreprises</t>
  </si>
  <si>
    <t>IPB: Total Business sector</t>
  </si>
  <si>
    <t>PI: Secteur des administrations publiques</t>
  </si>
  <si>
    <t>PI:Administrations publiques</t>
  </si>
  <si>
    <t>IPG: Total Government</t>
  </si>
  <si>
    <t>Demande finale intérieure, incluant les dépenses de voyages</t>
  </si>
  <si>
    <t>Dem. fin. inter., incl dép. voyages</t>
  </si>
  <si>
    <t>Total Final demand</t>
  </si>
  <si>
    <t>Exports, inter-provincial, Prince-Edouard-Island</t>
  </si>
  <si>
    <t>Exports, inter-provincial, Nova-Scotia</t>
  </si>
  <si>
    <t>Exports, inter-provincial, New Brunswick</t>
  </si>
  <si>
    <t>Exports, inter-provincial, Ontario</t>
  </si>
  <si>
    <t>Exports, inter-provincial, Manitoba</t>
  </si>
  <si>
    <t>Exports, inter-provincial, Saskatchewan</t>
  </si>
  <si>
    <t>Exports, inter-provincial, Aberta</t>
  </si>
  <si>
    <t>Exports, inter-provincial, British Colombia</t>
  </si>
  <si>
    <t>Exports, inter-provincial, Yukon</t>
  </si>
  <si>
    <t>Exportations Territoires du Nord-Ouest</t>
  </si>
  <si>
    <t>Exports Territoires Nord-Ouest</t>
  </si>
  <si>
    <t>Exportations Nunavut</t>
  </si>
  <si>
    <t>Exports, inter-provincial, Nunavut</t>
  </si>
  <si>
    <t>Exports, inter-provincial, Gvt outside of Canada</t>
  </si>
  <si>
    <t>Extraction de pétrole et de gaz</t>
  </si>
  <si>
    <t>211</t>
  </si>
  <si>
    <t>212393-212395, 212397, 212398</t>
  </si>
  <si>
    <t>Activités de soutien à l'extraction de pétrole et de gaz</t>
  </si>
  <si>
    <t>213111, 213117</t>
  </si>
  <si>
    <t xml:space="preserve">Activités de soutien à l'extraction minière </t>
  </si>
  <si>
    <t>213118</t>
  </si>
  <si>
    <t xml:space="preserve">    Total du revenu mixte brut</t>
  </si>
  <si>
    <t>Revenu mixte</t>
  </si>
  <si>
    <t>brut</t>
  </si>
  <si>
    <t>3271, 3272, 3274, 3279</t>
  </si>
  <si>
    <t>SCIAN2012</t>
  </si>
  <si>
    <t>321</t>
  </si>
  <si>
    <t>Sociétés de portefeuille</t>
  </si>
  <si>
    <t>Other miscellaneous manufacturing</t>
  </si>
  <si>
    <t>Holding companies</t>
  </si>
  <si>
    <t>Aquaculture</t>
  </si>
  <si>
    <t>1121-1124, 1129</t>
  </si>
  <si>
    <t>Other animal production</t>
  </si>
  <si>
    <t>DP: Produits alimentaires</t>
  </si>
  <si>
    <t>DP: Boissons non alcoolisées</t>
  </si>
  <si>
    <t>DP: Réparation d'articles personnels et ménagers sauf véhicules automobiles</t>
  </si>
  <si>
    <t>CON: Sociétés de portefeuille</t>
  </si>
  <si>
    <t>CON: Services d'enseignement  privé</t>
  </si>
  <si>
    <t>MM: Sociétés de portefeuille</t>
  </si>
  <si>
    <t>PI:Sociétés de portefeuille</t>
  </si>
  <si>
    <t>Exportations Terre-Neuve et Labrador</t>
  </si>
  <si>
    <t>DP:Produits alimentaires</t>
  </si>
  <si>
    <t>DP:Boissons non alcoolisées</t>
  </si>
  <si>
    <t>DP:Boissons alcoolisées</t>
  </si>
  <si>
    <t>CON:Sociétés de portefeuille</t>
  </si>
  <si>
    <t>MM:Sociétés de portefeuille</t>
  </si>
  <si>
    <t>PE: Food</t>
  </si>
  <si>
    <t>PE: Non-alcoholic beverages</t>
  </si>
  <si>
    <t>COB:Holding compagnies</t>
  </si>
  <si>
    <t>MEB: Holding compagnies</t>
  </si>
  <si>
    <t>IPB: Holding compagnies</t>
  </si>
  <si>
    <t>Exports, inter-provincial, Newfoundland and Labrador</t>
  </si>
  <si>
    <t>Exports, inter-provincial, Northwest Territories</t>
  </si>
  <si>
    <t>Transformateurs de puissance et de distribution; autres transformateurs</t>
  </si>
  <si>
    <t>PE: Foods</t>
  </si>
  <si>
    <t>321A00</t>
  </si>
  <si>
    <t>Autres produits du bois</t>
  </si>
  <si>
    <t>Déchets et rebuts de verre</t>
  </si>
  <si>
    <t>3342B0</t>
  </si>
  <si>
    <t>3345A0</t>
  </si>
  <si>
    <t>3345B0</t>
  </si>
  <si>
    <t xml:space="preserve">Appareils médicaux </t>
  </si>
  <si>
    <t>3345C0</t>
  </si>
  <si>
    <t>3344A0</t>
  </si>
  <si>
    <t>3344B0</t>
  </si>
  <si>
    <t>Déchets et rebuts bois</t>
  </si>
  <si>
    <t>Déchets et rebuts papier et carton</t>
  </si>
  <si>
    <t>Déchets et rebuts fer et acier</t>
  </si>
  <si>
    <t>Déchets et rebuts métaux non ferr.</t>
  </si>
  <si>
    <t>App. mesure et commande</t>
  </si>
  <si>
    <t>Matériel audio-visuel et supports</t>
  </si>
  <si>
    <t>Serv. transp. tourisme agrément</t>
  </si>
  <si>
    <t>Serv. entreposage de grains</t>
  </si>
  <si>
    <t>Services de gardiennage enfants</t>
  </si>
  <si>
    <t>Produits forestiers</t>
  </si>
  <si>
    <t>Marges et commissions de commerce de gros</t>
  </si>
  <si>
    <t>Wholesaling margins and services</t>
  </si>
  <si>
    <t>Marges et services de commerce de détail</t>
  </si>
  <si>
    <t>Retailing margins and services</t>
  </si>
  <si>
    <t>Services de transports et d'entreposage</t>
  </si>
  <si>
    <t>Services, transports et entreposage</t>
  </si>
  <si>
    <t>Transportation and storage services</t>
  </si>
  <si>
    <t>Biens</t>
  </si>
  <si>
    <t>Services</t>
  </si>
  <si>
    <t>non metallic minerals (except diamonds)</t>
  </si>
  <si>
    <t>Autres produits et sous-produits de viande</t>
  </si>
  <si>
    <t>Other products and by-products of meat</t>
  </si>
  <si>
    <t>Flavouring syrups; seasonnings and dressings</t>
  </si>
  <si>
    <t>Other wood products</t>
  </si>
  <si>
    <t>Déchets et rebuts de bois et de sous-produits du bois</t>
  </si>
  <si>
    <t>Déchets et rebuts de papier et de carton</t>
  </si>
  <si>
    <t>Plastic films and non rigid sheets</t>
  </si>
  <si>
    <t>Déchets et rebuts de plastiques et de caoutchouc</t>
  </si>
  <si>
    <t>Non metallic mineral products, not elsewhere classified</t>
  </si>
  <si>
    <t>Autres métaux non ferreux raffinés et alliages d'autres métaux non ferreux</t>
  </si>
  <si>
    <t>Refined non ferrous metals and non ferrous metal alloys (except aluminum, copper, nickel and precious metals)</t>
  </si>
  <si>
    <t>Basic non ferrous metal products (except aluminum and investment grade gold)</t>
  </si>
  <si>
    <t>non ferrous metal castings</t>
  </si>
  <si>
    <t>Déchets et rebuts de fer et d'acier</t>
  </si>
  <si>
    <t>Déchets et rebuts de métaux non ferreux</t>
  </si>
  <si>
    <t>Waste and scrap of non ferrous metals</t>
  </si>
  <si>
    <t>Medical devices</t>
  </si>
  <si>
    <t>Appareils de mesure et de commande</t>
  </si>
  <si>
    <t>Measuring and control instruments</t>
  </si>
  <si>
    <t>Matériel audio-visuel et supports d'enregistrement</t>
  </si>
  <si>
    <t>Audio and video equipment and unrecorded media</t>
  </si>
  <si>
    <t>Services de transport de tourisme d'agrément</t>
  </si>
  <si>
    <t>Services d'entreposage de grains</t>
  </si>
  <si>
    <t>non depository credit intermediation services - explicit charges (fees)</t>
  </si>
  <si>
    <t>Non residential rents</t>
  </si>
  <si>
    <t>Rights to non financial intangible assets</t>
  </si>
  <si>
    <t>Services de gardiennage d'enfants</t>
  </si>
  <si>
    <t>Sales of other services by Non Profit Institutions Serving Households</t>
  </si>
  <si>
    <t>Educational services provided by Non Profit Institutions Serving Households</t>
  </si>
  <si>
    <t>Ambulatory health care services provided by Non Profit Institutions Serving Households</t>
  </si>
  <si>
    <t>Social assistance services provided by Non Profit Institutions Serving Households</t>
  </si>
  <si>
    <t>Arts, entertainment and recreation services provided by Non Profit Institutions Serving Households</t>
  </si>
  <si>
    <t>1114C0</t>
  </si>
  <si>
    <t>23B001</t>
  </si>
  <si>
    <t>23B002</t>
  </si>
  <si>
    <t>23B003</t>
  </si>
  <si>
    <t>23B004</t>
  </si>
  <si>
    <t>23B005</t>
  </si>
  <si>
    <t>23B006</t>
  </si>
  <si>
    <t>23B007</t>
  </si>
  <si>
    <t>23C001</t>
  </si>
  <si>
    <t>23C109</t>
  </si>
  <si>
    <t>23C201</t>
  </si>
  <si>
    <t>23C209</t>
  </si>
  <si>
    <t>23C501</t>
  </si>
  <si>
    <t>23C502</t>
  </si>
  <si>
    <t>23C503</t>
  </si>
  <si>
    <t>23C504</t>
  </si>
  <si>
    <t>23C509</t>
  </si>
  <si>
    <t>31A001</t>
  </si>
  <si>
    <t>31A002</t>
  </si>
  <si>
    <t>31A003</t>
  </si>
  <si>
    <t>31A004</t>
  </si>
  <si>
    <t>31A005</t>
  </si>
  <si>
    <t>31A006</t>
  </si>
  <si>
    <t>31B001</t>
  </si>
  <si>
    <t>31B002</t>
  </si>
  <si>
    <t>31B003</t>
  </si>
  <si>
    <t>31B004</t>
  </si>
  <si>
    <t>31B005</t>
  </si>
  <si>
    <t>31B006</t>
  </si>
  <si>
    <t>33611A</t>
  </si>
  <si>
    <t>33611B</t>
  </si>
  <si>
    <t>484B10</t>
  </si>
  <si>
    <t>484B20</t>
  </si>
  <si>
    <t>52XA01</t>
  </si>
  <si>
    <t>52XA02</t>
  </si>
  <si>
    <t>52XA03</t>
  </si>
  <si>
    <t>5415A1</t>
  </si>
  <si>
    <t>814A10</t>
  </si>
  <si>
    <t>NP81A1</t>
  </si>
  <si>
    <t>NP81A2</t>
  </si>
  <si>
    <t>NP81A9</t>
  </si>
  <si>
    <t>NP81A4</t>
  </si>
  <si>
    <t>Plantes, graines et sommités fleuries de cannabis</t>
  </si>
  <si>
    <t>Minerais et concentrés de cuivre</t>
  </si>
  <si>
    <t>Minerais et concentrés de nickel</t>
  </si>
  <si>
    <t>Minerais et concentrés de plomb et de zinc</t>
  </si>
  <si>
    <t>Bâtiments industriels</t>
  </si>
  <si>
    <t>Immeubles de bureaux</t>
  </si>
  <si>
    <t>Centres commerciaux et magasins</t>
  </si>
  <si>
    <t>Autres immeubles commerciaux</t>
  </si>
  <si>
    <t>Bâtiments d'enseignement</t>
  </si>
  <si>
    <t>Bâtiments de soins médicaux</t>
  </si>
  <si>
    <t>Autres bâtiments institutionnels</t>
  </si>
  <si>
    <t>Autoroutes, routes, rues, ponts et tunnels</t>
  </si>
  <si>
    <t>Autres travaux de génie liés aux transports</t>
  </si>
  <si>
    <t>Installations liées à la production de pétrole et de gaz</t>
  </si>
  <si>
    <t>Autres travaux de génie pour le pétrole et le gaz naturel</t>
  </si>
  <si>
    <t>Travaux de génie naval</t>
  </si>
  <si>
    <t>Travaux de génie liés aux systèmes d'adduction d'eau</t>
  </si>
  <si>
    <t>Travaux de génie liés aux systèmes de réseaux d'égouts</t>
  </si>
  <si>
    <t>Travaux de génie liés à l'extraction minière</t>
  </si>
  <si>
    <t xml:space="preserve">Fibres, filés et fils </t>
  </si>
  <si>
    <t>Camions légers, fourgonnettes et véhicules utilitaires sport (VUS)</t>
  </si>
  <si>
    <t>Ameublement de bureau</t>
  </si>
  <si>
    <t>Services de transport général par camion de marchandises</t>
  </si>
  <si>
    <t>Services de transport spécialisé par camion de marchandises</t>
  </si>
  <si>
    <t>Enregistrements sonores</t>
  </si>
  <si>
    <t>Services de caisses populaires  - frais explicites</t>
  </si>
  <si>
    <t>Services bancaires et d'autres intermédiation financière par le biais de dépôts - frais explicites</t>
  </si>
  <si>
    <t>Services d'intermédiation financière sur les dépôts indirectement mesurés (SIFIM)</t>
  </si>
  <si>
    <t>Services d'intermédiation financière sur les hypothèques résidentielles indirectement mesurés (SIFIM)</t>
  </si>
  <si>
    <t>Services d'intermédiation financière sur d'autres prêts indirectement mesurés (SIFIM)</t>
  </si>
  <si>
    <t>Services de conception et de développement de logiciels propre compte - entreprises</t>
  </si>
  <si>
    <t>Services de conception et de développement de logiciels propre compte - non commercial</t>
  </si>
  <si>
    <t>Fourniture des services d'enseignement par des institutions sans but lucratif au service des ménages</t>
  </si>
  <si>
    <t>Fourniture des services de soins de santé ambulatoires par des institutions sans but lucratif au service des ménages</t>
  </si>
  <si>
    <t>Fourniture des services d'assistance sociale par des institutions sans but lucratif au service des ménages</t>
  </si>
  <si>
    <t>Fourniture des services d'arts, de spectacles par des institutions sans but lucratif au service des ménages</t>
  </si>
  <si>
    <t>Fourniture des services d'organisme religieux</t>
  </si>
  <si>
    <t>Fourniture de services fournis par des fondations et des organismes de charité</t>
  </si>
  <si>
    <t>Fournitures de services aux membres d'organisations syndicales</t>
  </si>
  <si>
    <t>Fourniture de services d'organisations politiques</t>
  </si>
  <si>
    <t>Fourniture d'autres services d'ISBLSM</t>
  </si>
  <si>
    <t>Fourniture des services d'enseignement primaire et secondaire par les adimistrations publiques</t>
  </si>
  <si>
    <t>Fourniture des services d'enseignement collégial par les administrations publiques</t>
  </si>
  <si>
    <t>Fourniture des services d'enseignement universitaire par les administrations publiques</t>
  </si>
  <si>
    <t>Fourniture des autres services d'enseignement par les administrations publiques</t>
  </si>
  <si>
    <t>Fourniture des services hospitaliers par les administrations publiques</t>
  </si>
  <si>
    <t>Fourniture des services de soins en établissement par les adminstrations publiques</t>
  </si>
  <si>
    <t>Fourniture des services de défense</t>
  </si>
  <si>
    <t>Fourniture d'autres services de l'administration fédérale</t>
  </si>
  <si>
    <t>Fourniture d'autres services de l'administration provinciale</t>
  </si>
  <si>
    <t>Fourniture d'autres services de l'administration municipale</t>
  </si>
  <si>
    <t>Fourniture d'autres services de l'administration autochtone</t>
  </si>
  <si>
    <t>BS1114A0</t>
  </si>
  <si>
    <t>BS111CL0</t>
  </si>
  <si>
    <t>BS111CU0</t>
  </si>
  <si>
    <t>BS111A00</t>
  </si>
  <si>
    <t>BS112500</t>
  </si>
  <si>
    <t>BS112A00</t>
  </si>
  <si>
    <t>BS113000</t>
  </si>
  <si>
    <t>BS114000</t>
  </si>
  <si>
    <t>BS115A00</t>
  </si>
  <si>
    <t>BS115300</t>
  </si>
  <si>
    <t>BS211000</t>
  </si>
  <si>
    <t>BS212210</t>
  </si>
  <si>
    <t>BS212220</t>
  </si>
  <si>
    <t>BS212230</t>
  </si>
  <si>
    <t>BS212290</t>
  </si>
  <si>
    <t>BS212310</t>
  </si>
  <si>
    <t>BS212320</t>
  </si>
  <si>
    <t>BS212392</t>
  </si>
  <si>
    <t>BS21239A</t>
  </si>
  <si>
    <t>BS21311A</t>
  </si>
  <si>
    <t>BS21311B</t>
  </si>
  <si>
    <t>BS221100</t>
  </si>
  <si>
    <t>BS221200</t>
  </si>
  <si>
    <t>BS221300</t>
  </si>
  <si>
    <t>BS23A000</t>
  </si>
  <si>
    <t>BS23B000</t>
  </si>
  <si>
    <t>BS23C100</t>
  </si>
  <si>
    <t>BS23C200</t>
  </si>
  <si>
    <t>BS23C300</t>
  </si>
  <si>
    <t>BS23C400</t>
  </si>
  <si>
    <t>BS23C500</t>
  </si>
  <si>
    <t>BS23D000</t>
  </si>
  <si>
    <t>BS23E000</t>
  </si>
  <si>
    <t>BS311100</t>
  </si>
  <si>
    <t>BS311200</t>
  </si>
  <si>
    <t>BS311300</t>
  </si>
  <si>
    <t>BS311400</t>
  </si>
  <si>
    <t>BS311500</t>
  </si>
  <si>
    <t>BS311600</t>
  </si>
  <si>
    <t>BS311700</t>
  </si>
  <si>
    <t>BS311800</t>
  </si>
  <si>
    <t>BS311900</t>
  </si>
  <si>
    <t>BS312110</t>
  </si>
  <si>
    <t>BS312120</t>
  </si>
  <si>
    <t>BS3121A0</t>
  </si>
  <si>
    <t>BS312200</t>
  </si>
  <si>
    <t>BS31A000</t>
  </si>
  <si>
    <t>BS31B000</t>
  </si>
  <si>
    <t>BS321100</t>
  </si>
  <si>
    <t>BS321200</t>
  </si>
  <si>
    <t>BS321900</t>
  </si>
  <si>
    <t>BS322100</t>
  </si>
  <si>
    <t>BS322200</t>
  </si>
  <si>
    <t>BS323100</t>
  </si>
  <si>
    <t>BS324110</t>
  </si>
  <si>
    <t>BS3241A0</t>
  </si>
  <si>
    <t>BS325100</t>
  </si>
  <si>
    <t>BS325200</t>
  </si>
  <si>
    <t>BS325300</t>
  </si>
  <si>
    <t>BS325400</t>
  </si>
  <si>
    <t>BS325500</t>
  </si>
  <si>
    <t>BS325600</t>
  </si>
  <si>
    <t>BS325900</t>
  </si>
  <si>
    <t>BS326100</t>
  </si>
  <si>
    <t>BS326200</t>
  </si>
  <si>
    <t>BS327300</t>
  </si>
  <si>
    <t>BS327A00</t>
  </si>
  <si>
    <t>BS331100</t>
  </si>
  <si>
    <t>BS331200</t>
  </si>
  <si>
    <t>BS331300</t>
  </si>
  <si>
    <t>BS331400</t>
  </si>
  <si>
    <t>BS331500</t>
  </si>
  <si>
    <t>BS332100</t>
  </si>
  <si>
    <t>BS332300</t>
  </si>
  <si>
    <t>BS332400</t>
  </si>
  <si>
    <t>BS332500</t>
  </si>
  <si>
    <t>BS332600</t>
  </si>
  <si>
    <t>BS332700</t>
  </si>
  <si>
    <t>BS332800</t>
  </si>
  <si>
    <t>BS332A00</t>
  </si>
  <si>
    <t>BS333100</t>
  </si>
  <si>
    <t>BS333200</t>
  </si>
  <si>
    <t>BS333300</t>
  </si>
  <si>
    <t>BS333400</t>
  </si>
  <si>
    <t>BS333500</t>
  </si>
  <si>
    <t>BS333600</t>
  </si>
  <si>
    <t>BS333900</t>
  </si>
  <si>
    <t>BS334100</t>
  </si>
  <si>
    <t>BS334200</t>
  </si>
  <si>
    <t>BS334400</t>
  </si>
  <si>
    <t>BS334A00</t>
  </si>
  <si>
    <t>BS335100</t>
  </si>
  <si>
    <t>BS335200</t>
  </si>
  <si>
    <t>BS335300</t>
  </si>
  <si>
    <t>BS335900</t>
  </si>
  <si>
    <t>BS336110</t>
  </si>
  <si>
    <t>BS336120</t>
  </si>
  <si>
    <t>BS336200</t>
  </si>
  <si>
    <t>BS336310</t>
  </si>
  <si>
    <t>BS336320</t>
  </si>
  <si>
    <t>BS336330</t>
  </si>
  <si>
    <t>BS336340</t>
  </si>
  <si>
    <t>BS336350</t>
  </si>
  <si>
    <t>BS336360</t>
  </si>
  <si>
    <t>BS336370</t>
  </si>
  <si>
    <t>BS336390</t>
  </si>
  <si>
    <t>BS336400</t>
  </si>
  <si>
    <t>BS336500</t>
  </si>
  <si>
    <t>BS336600</t>
  </si>
  <si>
    <t>BS336900</t>
  </si>
  <si>
    <t>BS337100</t>
  </si>
  <si>
    <t>BS337200</t>
  </si>
  <si>
    <t>BS337900</t>
  </si>
  <si>
    <t>BS339100</t>
  </si>
  <si>
    <t>BS339900</t>
  </si>
  <si>
    <t>BS411000</t>
  </si>
  <si>
    <t>BS412000</t>
  </si>
  <si>
    <t>BS413000</t>
  </si>
  <si>
    <t>BS414000</t>
  </si>
  <si>
    <t>BS415000</t>
  </si>
  <si>
    <t>BS416000</t>
  </si>
  <si>
    <t>BS417000</t>
  </si>
  <si>
    <t>BS418000</t>
  </si>
  <si>
    <t>BS419000</t>
  </si>
  <si>
    <t>BS441000</t>
  </si>
  <si>
    <t>BS442000</t>
  </si>
  <si>
    <t>BS443000</t>
  </si>
  <si>
    <t>BS444000</t>
  </si>
  <si>
    <t>BS445000</t>
  </si>
  <si>
    <t>BS446000</t>
  </si>
  <si>
    <t>BS447000</t>
  </si>
  <si>
    <t>BS448000</t>
  </si>
  <si>
    <t>BS451000</t>
  </si>
  <si>
    <t>BS452000</t>
  </si>
  <si>
    <t>BS453000</t>
  </si>
  <si>
    <t>BS453BU0</t>
  </si>
  <si>
    <t>BS454000</t>
  </si>
  <si>
    <t>BS481000</t>
  </si>
  <si>
    <t>BS482000</t>
  </si>
  <si>
    <t>BS483000</t>
  </si>
  <si>
    <t>BS484000</t>
  </si>
  <si>
    <t>BS485100</t>
  </si>
  <si>
    <t>BS485300</t>
  </si>
  <si>
    <t>BS485A00</t>
  </si>
  <si>
    <t>BS486200</t>
  </si>
  <si>
    <t>BS486A00</t>
  </si>
  <si>
    <t>BS488000</t>
  </si>
  <si>
    <t>BS491000</t>
  </si>
  <si>
    <t>BS492000</t>
  </si>
  <si>
    <t>BS493100</t>
  </si>
  <si>
    <t>BS511110</t>
  </si>
  <si>
    <t>BS5111A0</t>
  </si>
  <si>
    <t>BS511200</t>
  </si>
  <si>
    <t>BS512130</t>
  </si>
  <si>
    <t>BS5121A0</t>
  </si>
  <si>
    <t>BS512200</t>
  </si>
  <si>
    <t>BS515100</t>
  </si>
  <si>
    <t>BS515200</t>
  </si>
  <si>
    <t>BS517000</t>
  </si>
  <si>
    <t>BS518000</t>
  </si>
  <si>
    <t>BS519000</t>
  </si>
  <si>
    <t>BS521000</t>
  </si>
  <si>
    <t>BS5221A0</t>
  </si>
  <si>
    <t>BS522130</t>
  </si>
  <si>
    <t>BS522200</t>
  </si>
  <si>
    <t>BS522300</t>
  </si>
  <si>
    <t>BS52A236</t>
  </si>
  <si>
    <t>BS52A241</t>
  </si>
  <si>
    <t>BS52A242</t>
  </si>
  <si>
    <t>BS53A311</t>
  </si>
  <si>
    <t>BS53A312</t>
  </si>
  <si>
    <t>BS53A314</t>
  </si>
  <si>
    <t>BS53A321</t>
  </si>
  <si>
    <t>BS53A32A</t>
  </si>
  <si>
    <t>BS53A533</t>
  </si>
  <si>
    <t>BS541100</t>
  </si>
  <si>
    <t>BS541200</t>
  </si>
  <si>
    <t>BS541300</t>
  </si>
  <si>
    <t>BS541400</t>
  </si>
  <si>
    <t>BS541500</t>
  </si>
  <si>
    <t>BS541600</t>
  </si>
  <si>
    <t>BS541700</t>
  </si>
  <si>
    <t>BS541800</t>
  </si>
  <si>
    <t>BS541A00</t>
  </si>
  <si>
    <t>BS551113</t>
  </si>
  <si>
    <t>BS561100</t>
  </si>
  <si>
    <t>BS561300</t>
  </si>
  <si>
    <t>BS561400</t>
  </si>
  <si>
    <t>BS561500</t>
  </si>
  <si>
    <t>BS561600</t>
  </si>
  <si>
    <t>BS561700</t>
  </si>
  <si>
    <t>BS561A00</t>
  </si>
  <si>
    <t>BS562000</t>
  </si>
  <si>
    <t>BS611A00</t>
  </si>
  <si>
    <t>BS621100</t>
  </si>
  <si>
    <t>BS621200</t>
  </si>
  <si>
    <t>BS621A00</t>
  </si>
  <si>
    <t>BS623000</t>
  </si>
  <si>
    <t>BS624000</t>
  </si>
  <si>
    <t>BS71A000</t>
  </si>
  <si>
    <t>BS713200</t>
  </si>
  <si>
    <t>BS713A00</t>
  </si>
  <si>
    <t>BS721100</t>
  </si>
  <si>
    <t>BS721A00</t>
  </si>
  <si>
    <t>BS722000</t>
  </si>
  <si>
    <t>BS811100</t>
  </si>
  <si>
    <t>BS811A00</t>
  </si>
  <si>
    <t>BS812200</t>
  </si>
  <si>
    <t>BS812300</t>
  </si>
  <si>
    <t>BS812A00</t>
  </si>
  <si>
    <t>BS813000</t>
  </si>
  <si>
    <t>BS814000</t>
  </si>
  <si>
    <t>NP610000</t>
  </si>
  <si>
    <t>NP621000</t>
  </si>
  <si>
    <t>NP624000</t>
  </si>
  <si>
    <t>NP710000</t>
  </si>
  <si>
    <t>NP813100</t>
  </si>
  <si>
    <t>NP813A00</t>
  </si>
  <si>
    <t>NP813B00</t>
  </si>
  <si>
    <t>GS611100</t>
  </si>
  <si>
    <t>GS611200</t>
  </si>
  <si>
    <t>GS611300</t>
  </si>
  <si>
    <t>GS611A00</t>
  </si>
  <si>
    <t>GS622000</t>
  </si>
  <si>
    <t>GS623000</t>
  </si>
  <si>
    <t>GS911100</t>
  </si>
  <si>
    <t>GS911A00</t>
  </si>
  <si>
    <t>GS912000</t>
  </si>
  <si>
    <t>GS913000</t>
  </si>
  <si>
    <t>GS914000</t>
  </si>
  <si>
    <t>Production de cannabis, autorisée</t>
  </si>
  <si>
    <t>Production de cannabis, non autorisée</t>
  </si>
  <si>
    <t>Élevages, sauf aquaculture</t>
  </si>
  <si>
    <t>Extraction de diamant</t>
  </si>
  <si>
    <t>Magasins de détail divers, sauf les produits du cannabis</t>
  </si>
  <si>
    <t>Magasins de cannabis, non autorisés</t>
  </si>
  <si>
    <t>Caisses populaires  et coopératives de crédit</t>
  </si>
  <si>
    <t>Intermédiation financière non faite par le biais de dépôts</t>
  </si>
  <si>
    <t>Activités liées à l'intermédiation financière</t>
  </si>
  <si>
    <t>Services d'investissement financier, fonds et autres instruments financiers</t>
  </si>
  <si>
    <t>1.   Basée sur le Système de classification des industries de l'Amérique du Nord de 2012 de Statistique Canada.</t>
  </si>
  <si>
    <t>selon la nomenclature de 2016 de l'ISQ</t>
  </si>
  <si>
    <t>DP: Produits du cannabis pour usage non médical</t>
  </si>
  <si>
    <t>DP: Meubles et articles d'ameublement</t>
  </si>
  <si>
    <t>DP: Tapis et revêtements de sol divers</t>
  </si>
  <si>
    <t>DP: Produits du cannabis pour usage médical</t>
  </si>
  <si>
    <t>DP: Voitures neuves</t>
  </si>
  <si>
    <t>DP: Camions, fourgonnettes et véhicules utilitaires sport neufs</t>
  </si>
  <si>
    <t>DP: Autres véhicules</t>
  </si>
  <si>
    <t>DP: Stationnement</t>
  </si>
  <si>
    <t>DP: Location de véhicules automobiles</t>
  </si>
  <si>
    <t>DP: Transport ferroviaire</t>
  </si>
  <si>
    <t>DP: Transport urbain de passagers</t>
  </si>
  <si>
    <t>DP: Transport interurbain par autobus</t>
  </si>
  <si>
    <t>DP: Transport par taxi et limousine</t>
  </si>
  <si>
    <t>DP: Transport aérien</t>
  </si>
  <si>
    <t>DP: Transport maritime</t>
  </si>
  <si>
    <t>DP: Autres services de transport</t>
  </si>
  <si>
    <t>DP: Matériel de traitement de l'information</t>
  </si>
  <si>
    <t>DP: Matériel audiovisuel et photographique</t>
  </si>
  <si>
    <t>DP:Biens durables loisirs plein air</t>
  </si>
  <si>
    <t>DP: Instruments de musique et biens durables destinés aux loisirs d'intérieur</t>
  </si>
  <si>
    <t>DP: Jeux, jouets et passe-temps</t>
  </si>
  <si>
    <t>DP: Articles de sport, matériel de camping et matériel pour activités de plein air</t>
  </si>
  <si>
    <t>DP: Services vétérinaires et autres services pour animaux de compagnie</t>
  </si>
  <si>
    <t>DP: Animaux de compagnie et aliments pour animaux de compagnie</t>
  </si>
  <si>
    <t>DP: Services récréatifs et sportifs</t>
  </si>
  <si>
    <t>DP: Services de radiotélévision</t>
  </si>
  <si>
    <t>DP: Cinémas</t>
  </si>
  <si>
    <t>DP: Services de photographie</t>
  </si>
  <si>
    <t>DP: Autres services culturels</t>
  </si>
  <si>
    <t>DP: Jeux de hasard</t>
  </si>
  <si>
    <t>DP: Journaux et publications périodiques</t>
  </si>
  <si>
    <t>DP: Imprimés divers, papeterie et matériel de dessin</t>
  </si>
  <si>
    <t>DP: Enseignement universitaire</t>
  </si>
  <si>
    <t>DP: Autre enseignement</t>
  </si>
  <si>
    <t>DP: Services de repas et de boissons non alcoolisées</t>
  </si>
  <si>
    <t>DP: Services de boissons alcoolisées</t>
  </si>
  <si>
    <t>DP: Assurance-vie</t>
  </si>
  <si>
    <t>DP: Assurance maladie</t>
  </si>
  <si>
    <t>DP: Assurance transports</t>
  </si>
  <si>
    <t>DP: Assurance habitation</t>
  </si>
  <si>
    <t>DP: Frais de prêt imputés</t>
  </si>
  <si>
    <t>DP: Frais de dépôt imputés</t>
  </si>
  <si>
    <t>DP: Commissions reliées aux transactions d'actions et d'obligations</t>
  </si>
  <si>
    <t>DP: Autres frais financiers payés</t>
  </si>
  <si>
    <t>DP: Caisse de retraite en fiducie</t>
  </si>
  <si>
    <t>DP: Fonds communs de placement</t>
  </si>
  <si>
    <t>DP: Autres appareils, articles et produits pour soins corporels</t>
  </si>
  <si>
    <t>DP: Garde d'enfants à l'extérieur du domicile</t>
  </si>
  <si>
    <t>DP: Garde d'enfants à domicile</t>
  </si>
  <si>
    <t>DP: Services funèbres et autres services funéraires</t>
  </si>
  <si>
    <t>DP: Dépenses des Quebecois à l'étranger</t>
  </si>
  <si>
    <t>DP: Dépenses des Quebecois dans d'autres provinces ou territoires</t>
  </si>
  <si>
    <t>DP: Dépenses des non-résidents au Canada</t>
  </si>
  <si>
    <t>DP: Dépenses des Canadiens demeurant dans d'autres provinces ou territoires</t>
  </si>
  <si>
    <t>DG: Services de défense</t>
  </si>
  <si>
    <t>CON: Activités de soutien à l'extraction minière, pétrolière et gazière</t>
  </si>
  <si>
    <t>CON: Services de défense</t>
  </si>
  <si>
    <t>MM: Activités de soutien à l'extraction minière, pétrolière et gazière</t>
  </si>
  <si>
    <t>MM: Services de défense</t>
  </si>
  <si>
    <t>PI: Activités de soutien à l'extraction minière, pétrolière et gazière</t>
  </si>
  <si>
    <t>PI: Sociétés de portefeuille</t>
  </si>
  <si>
    <t>PI: Services de défense</t>
  </si>
  <si>
    <t>demande finale - Version 2016</t>
  </si>
  <si>
    <t>produits</t>
  </si>
  <si>
    <t>Liste des demandeurs (acheteurs) du Modèle intersectoriel, version 2016.</t>
  </si>
  <si>
    <t>Plantes,graines,sommités cannabis</t>
  </si>
  <si>
    <t>Cannabis plants, seeds and flowering tops</t>
  </si>
  <si>
    <t>Copper ores and concentrates</t>
  </si>
  <si>
    <t xml:space="preserve"> Nickel ores and concentrates</t>
  </si>
  <si>
    <t>Minerais et concentr. plomb et zinc</t>
  </si>
  <si>
    <t>Lead and Zinc ores and concentrates</t>
  </si>
  <si>
    <t>Industrial buildings</t>
  </si>
  <si>
    <t>Office buildings</t>
  </si>
  <si>
    <t>Shopping centers, plazas, malls and stores</t>
  </si>
  <si>
    <t>Other commercial buildings</t>
  </si>
  <si>
    <t>Educational buildings</t>
  </si>
  <si>
    <t>Health care buildings</t>
  </si>
  <si>
    <t>Other institutional buildings</t>
  </si>
  <si>
    <t>Autoroutes, rues, ponts tunnels</t>
  </si>
  <si>
    <t>Highways, roads, streets, bridges and tunnels</t>
  </si>
  <si>
    <t>Autres travaux génie transports</t>
  </si>
  <si>
    <t>Other transportation construction</t>
  </si>
  <si>
    <t>Installations pétrole et gaz nat.</t>
  </si>
  <si>
    <t>Aut. travaux génie pétrole et gaz</t>
  </si>
  <si>
    <t>Marine engineering construction</t>
  </si>
  <si>
    <t>Travaux génie syst. adduction eau</t>
  </si>
  <si>
    <t>Waterworks engineering construction</t>
  </si>
  <si>
    <t>Travaux génie syst. réseaux égouts</t>
  </si>
  <si>
    <t>Sewage engineering construction</t>
  </si>
  <si>
    <t>Travaux génie extraction minière</t>
  </si>
  <si>
    <t>Mining engineering construction</t>
  </si>
  <si>
    <t>Boeuf et veau frais et surgelé</t>
  </si>
  <si>
    <t>Fibre, yarn, and thread</t>
  </si>
  <si>
    <t>Camions légers, fourgonnettes, VUS</t>
  </si>
  <si>
    <t>Light-duty trucks, vans and sport utility vehicles (SUVs)</t>
  </si>
  <si>
    <t>Serv. transp. gén. camion marchand.</t>
  </si>
  <si>
    <t>Serv. transp. spé. camion marchand.</t>
  </si>
  <si>
    <t>Specialized freight truck transportation services</t>
  </si>
  <si>
    <t>Serv. interméd. transp. produits</t>
  </si>
  <si>
    <t>Audio recording</t>
  </si>
  <si>
    <t>Serv. caisses populaires  - explic.</t>
  </si>
  <si>
    <t>Serv. bancaires,aut.  - explic.</t>
  </si>
  <si>
    <t>Banking and other depository credit intermediation services - explicit charges</t>
  </si>
  <si>
    <t>Serv. interméd. dep. indir. mesurés</t>
  </si>
  <si>
    <t>Serv. interméd. hyp. indir. mesurés</t>
  </si>
  <si>
    <t>Residential mortgage intermediation services indirectly measured (FISIM)</t>
  </si>
  <si>
    <t>Serv. interméd. pret indir. mesurés</t>
  </si>
  <si>
    <t>Other loan intermediation services indirectly measured (FISIM)</t>
  </si>
  <si>
    <t>Serv. dév.logiciels prop compt-entr</t>
  </si>
  <si>
    <t>Own-account software design and development services -Business</t>
  </si>
  <si>
    <t>Serv. dév.logiciels prop compt -nc</t>
  </si>
  <si>
    <t>Own-account software design and development services - non Business</t>
  </si>
  <si>
    <t>Serv. RD  propre compte -entrepr.</t>
  </si>
  <si>
    <t>Serv. RD propre compte -non comm.</t>
  </si>
  <si>
    <t>Autres services ISBLSM</t>
  </si>
  <si>
    <t>Fourn. serv. enseign. ISBLSM</t>
  </si>
  <si>
    <t>Fourn.  serv. santé amb. ISBLSM</t>
  </si>
  <si>
    <t>Fourn. serv. assist. soc. ISBLSM</t>
  </si>
  <si>
    <t>Fourn. arts, spectacles ISBLSM</t>
  </si>
  <si>
    <t>Fourn. serv. organis. religieux</t>
  </si>
  <si>
    <t>Fourn. serv. fond.,organis. charité</t>
  </si>
  <si>
    <t>Grant-making, civic, and professional and similar organization services</t>
  </si>
  <si>
    <t>Fourn. serv. membres organ. syndic.</t>
  </si>
  <si>
    <t>Labour organization membership services</t>
  </si>
  <si>
    <t>Fourn. serv. organ. politiques</t>
  </si>
  <si>
    <t>Political organization services</t>
  </si>
  <si>
    <t>Fourn. aut. serv. ISBLSM</t>
  </si>
  <si>
    <t>Other services provided by Non-Profit Institutions Serving Households</t>
  </si>
  <si>
    <t>Fourn. enseign. prim. et sec.</t>
  </si>
  <si>
    <t>Fourn. enseign. collégiale</t>
  </si>
  <si>
    <t>Fourn. universités</t>
  </si>
  <si>
    <t>Fourn. aut. serv. enseignement</t>
  </si>
  <si>
    <t>Fourn. serv. hospitaliers</t>
  </si>
  <si>
    <t>Fourn. serv. soins établissem.</t>
  </si>
  <si>
    <t>Fourn. services défense</t>
  </si>
  <si>
    <t>Fourn. aut. serv. adm. fédérale</t>
  </si>
  <si>
    <t>Fourn. aut. serv. adm. provinc.</t>
  </si>
  <si>
    <t>Fourn. aut. serv. adm. municip.</t>
  </si>
  <si>
    <t>Fourn. aut. serv. adm. autocht.</t>
  </si>
  <si>
    <t xml:space="preserve"> Liste des produits de niveau W, version 2016</t>
  </si>
  <si>
    <t>Liste des secteurs productifs de niveau S du Modèle intersectoriel, version 2016.</t>
  </si>
  <si>
    <t>Fourn serv secteur ISBL</t>
  </si>
  <si>
    <t>Fourn serv secteur admin pub</t>
  </si>
  <si>
    <t>Fourniture des services d'institution sans but lucratif</t>
  </si>
  <si>
    <t>Fourniture des services du secteur des administrations publiques</t>
  </si>
  <si>
    <t>Aut services, sf admin pub et ISBLSM</t>
  </si>
  <si>
    <t>Autres services des ISBLSM</t>
  </si>
  <si>
    <t>Financement of Non-profit institutions serving households services</t>
  </si>
  <si>
    <t>Financement of Government services</t>
  </si>
  <si>
    <t>BS11A0</t>
  </si>
  <si>
    <t>BS1130</t>
  </si>
  <si>
    <t>BS1140</t>
  </si>
  <si>
    <t>BS1150</t>
  </si>
  <si>
    <t>BS2100</t>
  </si>
  <si>
    <t>BS2200</t>
  </si>
  <si>
    <t>BS2300</t>
  </si>
  <si>
    <t>BS3110</t>
  </si>
  <si>
    <t>BS3120</t>
  </si>
  <si>
    <t>BS31A0</t>
  </si>
  <si>
    <t>BS31B0</t>
  </si>
  <si>
    <t>BS3210</t>
  </si>
  <si>
    <t>BS3220</t>
  </si>
  <si>
    <t>BS3230</t>
  </si>
  <si>
    <t>BS3240</t>
  </si>
  <si>
    <t>BS3250</t>
  </si>
  <si>
    <t>BS3260</t>
  </si>
  <si>
    <t>BS3270</t>
  </si>
  <si>
    <t xml:space="preserve">BS3320 </t>
  </si>
  <si>
    <t>BS3330</t>
  </si>
  <si>
    <t>BS3340</t>
  </si>
  <si>
    <t>BS3350</t>
  </si>
  <si>
    <t xml:space="preserve">BS3360 </t>
  </si>
  <si>
    <t>BS3370</t>
  </si>
  <si>
    <t>BS3390</t>
  </si>
  <si>
    <t>BS4100</t>
  </si>
  <si>
    <t>BS4A00</t>
  </si>
  <si>
    <t>BS4B00</t>
  </si>
  <si>
    <t>BS5100</t>
  </si>
  <si>
    <t>BS5A00</t>
  </si>
  <si>
    <t>BS5B00</t>
  </si>
  <si>
    <t>BS5C00</t>
  </si>
  <si>
    <t>BS5400</t>
  </si>
  <si>
    <t>BS5600</t>
  </si>
  <si>
    <t>BS611A</t>
  </si>
  <si>
    <t>BS6200</t>
  </si>
  <si>
    <t>BS7100</t>
  </si>
  <si>
    <t>BS7200</t>
  </si>
  <si>
    <t>BS8100</t>
  </si>
  <si>
    <t>GS9100</t>
  </si>
  <si>
    <t>Production cannabis, autorisée</t>
  </si>
  <si>
    <t>Production cannabis, licensed</t>
  </si>
  <si>
    <t>Production cannabis, non autorisée</t>
  </si>
  <si>
    <t>Production cannabis, non licensed</t>
  </si>
  <si>
    <t>Diamant exctraction</t>
  </si>
  <si>
    <t>Fab. prod.archit. et élém.charpent.</t>
  </si>
  <si>
    <t>Aut. activités diverses fabrication</t>
  </si>
  <si>
    <t>Magasins meubles et access. maison</t>
  </si>
  <si>
    <t>Magasins app. electron. et ménagers</t>
  </si>
  <si>
    <t>March. mat. const.,et fourn. jardin</t>
  </si>
  <si>
    <t>Magasins fournitures de tout genre</t>
  </si>
  <si>
    <t>Magasins de cannabis non autorisés</t>
  </si>
  <si>
    <t>Caisses pop. et coopératives crédit</t>
  </si>
  <si>
    <t>Intermédiation fin.non dépôts</t>
  </si>
  <si>
    <t>Non-depository credit intermediation</t>
  </si>
  <si>
    <t>Activités liées interméd. fin.</t>
  </si>
  <si>
    <t>Activities related to credit intermediation</t>
  </si>
  <si>
    <t>523, 526</t>
  </si>
  <si>
    <t>Serv. invest. et aut. instr. fin.</t>
  </si>
  <si>
    <t>Financial investment services, funds and other financial vehicles</t>
  </si>
  <si>
    <t>Loc. et bail matériel automobile</t>
  </si>
  <si>
    <t>Automotive equipment rental and leasing</t>
  </si>
  <si>
    <t>Autres ISBLSM</t>
  </si>
  <si>
    <t>BS3310</t>
  </si>
  <si>
    <t>Autres services (sauf les administrations publiques et ISBLSM)</t>
  </si>
  <si>
    <t>12, 14, 16, 17</t>
  </si>
  <si>
    <t>9, 10, 11, 13, 15 18, 19</t>
  </si>
  <si>
    <t>20 à 23</t>
  </si>
  <si>
    <t>25 à 28</t>
  </si>
  <si>
    <t>29 à 32</t>
  </si>
  <si>
    <t>33 à 38</t>
  </si>
  <si>
    <t>39 à 43</t>
  </si>
  <si>
    <t>44 à 46</t>
  </si>
  <si>
    <t>47 à 51</t>
  </si>
  <si>
    <t>53 à 59</t>
  </si>
  <si>
    <t>60 à 70</t>
  </si>
  <si>
    <t>83 à 91</t>
  </si>
  <si>
    <t>72 à 82, 92 à 98</t>
  </si>
  <si>
    <t>99 à 102</t>
  </si>
  <si>
    <t>103, 104</t>
  </si>
  <si>
    <t>105 à 110</t>
  </si>
  <si>
    <t>111 à 116</t>
  </si>
  <si>
    <t>117 à 128</t>
  </si>
  <si>
    <t>129 à 138</t>
  </si>
  <si>
    <t xml:space="preserve">139 à 141 </t>
  </si>
  <si>
    <t xml:space="preserve">142 à 150 </t>
  </si>
  <si>
    <t>151 à 165</t>
  </si>
  <si>
    <t>166 à 177</t>
  </si>
  <si>
    <t>178 à 185</t>
  </si>
  <si>
    <t>186 à 201</t>
  </si>
  <si>
    <t>202 à 217</t>
  </si>
  <si>
    <t>218 à 229</t>
  </si>
  <si>
    <t>230 à 238</t>
  </si>
  <si>
    <t>239 à 249</t>
  </si>
  <si>
    <t>250 à 272</t>
  </si>
  <si>
    <t>273 à 279</t>
  </si>
  <si>
    <t>280 à 287</t>
  </si>
  <si>
    <t xml:space="preserve"> Liste des produits de niveau S, version 2016.</t>
  </si>
  <si>
    <t>Description des rubriques de la</t>
  </si>
  <si>
    <t>Total des dépenses des rubriques</t>
  </si>
  <si>
    <t>Description des produits selon</t>
  </si>
  <si>
    <t>la nomenclature W de 2016 de l'ISQ</t>
  </si>
  <si>
    <t>Services immobiliers, location et droits</t>
  </si>
  <si>
    <t>Droits de radiodiffusion et de télédiffusion et autres droits médiatiques</t>
  </si>
  <si>
    <t>Droits diffusion,aut. droits média.</t>
  </si>
  <si>
    <t>Broadcast and other media rights</t>
  </si>
  <si>
    <t>Liste des produits de niveau S et W du modèle  intersectoriel, version 2016</t>
  </si>
  <si>
    <t>Liste des rubriques de la demande finale du Modèle intersectoriel, version 2016.</t>
  </si>
  <si>
    <t>Liste des secteurs productifs de niveau W du Modèle intersectoriel, version 2016.</t>
  </si>
  <si>
    <t>Liste des secteurs productifs de niveau S et W du Modèle intersectoriel, version 2016.</t>
  </si>
  <si>
    <r>
      <t>Code</t>
    </r>
    <r>
      <rPr>
        <b/>
        <vertAlign val="superscript"/>
        <sz val="8"/>
        <rFont val="Calibri"/>
        <family val="2"/>
        <scheme val="minor"/>
      </rPr>
      <t>1</t>
    </r>
  </si>
  <si>
    <t>Services professionnels et techniques</t>
  </si>
  <si>
    <t>Logiciels</t>
  </si>
  <si>
    <t>Services de recherche et  de développement</t>
  </si>
  <si>
    <t>Services aux entreprises</t>
  </si>
  <si>
    <t>Serv. immobiliers, location, droits</t>
  </si>
  <si>
    <t xml:space="preserve"> real estate and rental services, licensing</t>
  </si>
  <si>
    <t>Serv. professionnels et techniques</t>
  </si>
  <si>
    <t>Professional and technical services</t>
  </si>
  <si>
    <t>Software</t>
  </si>
  <si>
    <t>Services recherche et  développement</t>
  </si>
  <si>
    <t>Administrative, support, and related services</t>
  </si>
  <si>
    <t>Droits utilisation music.ou audio</t>
  </si>
  <si>
    <t>dépenses</t>
  </si>
  <si>
    <t>2.   Basée sur le Système de classification des industries de l'Amérique du Nord de 2007 de Statistique Canada.</t>
  </si>
  <si>
    <t>3.   Le modèle intersectoriel utilise des coefficients moyens d'importation qui peuvent être modifiés au besoin pour mieux représenter</t>
  </si>
  <si>
    <t xml:space="preserve">       Main-d'oeuvre salariés (personnes)</t>
  </si>
  <si>
    <t xml:space="preserve">       Main-d'oeuvre  autres travailleurs (personnes)</t>
  </si>
  <si>
    <r>
      <t>SCIAN</t>
    </r>
    <r>
      <rPr>
        <b/>
        <vertAlign val="superscript"/>
        <sz val="10"/>
        <rFont val="Calibri"/>
        <family val="2"/>
      </rPr>
      <t>1</t>
    </r>
  </si>
  <si>
    <r>
      <t>Numéro du demandeur (acheteur)</t>
    </r>
    <r>
      <rPr>
        <b/>
        <vertAlign val="superscript"/>
        <sz val="10"/>
        <rFont val="Calibri"/>
        <family val="2"/>
      </rPr>
      <t>1</t>
    </r>
    <r>
      <rPr>
        <b/>
        <sz val="10"/>
        <rFont val="Calibri"/>
        <family val="2"/>
      </rPr>
      <t>:</t>
    </r>
  </si>
  <si>
    <r>
      <t>Type de dépenses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:</t>
    </r>
  </si>
  <si>
    <r>
      <t>Simulation n</t>
    </r>
    <r>
      <rPr>
        <b/>
        <i/>
        <vertAlign val="superscript"/>
        <sz val="10"/>
        <rFont val="Calibri"/>
        <family val="2"/>
      </rPr>
      <t xml:space="preserve">o </t>
    </r>
    <r>
      <rPr>
        <b/>
        <i/>
        <sz val="10"/>
        <rFont val="Calibri"/>
        <family val="2"/>
      </rPr>
      <t>:</t>
    </r>
  </si>
  <si>
    <r>
      <t>Importations</t>
    </r>
    <r>
      <rPr>
        <b/>
        <vertAlign val="superscript"/>
        <sz val="10"/>
        <rFont val="Calibri"/>
        <family val="2"/>
      </rPr>
      <t>4</t>
    </r>
  </si>
  <si>
    <r>
      <t>SCIAN</t>
    </r>
    <r>
      <rPr>
        <b/>
        <vertAlign val="superscript"/>
        <sz val="10"/>
        <rFont val="Calibri"/>
        <family val="2"/>
      </rPr>
      <t>3</t>
    </r>
  </si>
  <si>
    <r>
      <t xml:space="preserve">1.  </t>
    </r>
    <r>
      <rPr>
        <vertAlign val="superscript"/>
        <sz val="10"/>
        <rFont val="Calibri"/>
        <family val="2"/>
      </rPr>
      <t xml:space="preserve"> </t>
    </r>
    <r>
      <rPr>
        <sz val="10"/>
        <rFont val="Calibri"/>
        <family val="2"/>
      </rPr>
      <t>Le numéro du demandeur se trouve à la liste des demandeurs</t>
    </r>
  </si>
  <si>
    <r>
      <t xml:space="preserve">1.  </t>
    </r>
    <r>
      <rPr>
        <vertAlign val="superscript"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Spécifier le type de dépenses ( immobilisations, exploitation, touristiques ou autres).  </t>
    </r>
  </si>
  <si>
    <r>
      <t>québécoise</t>
    </r>
    <r>
      <rPr>
        <b/>
        <vertAlign val="superscript"/>
        <sz val="10"/>
        <rFont val="Calibri"/>
        <family val="2"/>
      </rPr>
      <t>3</t>
    </r>
  </si>
  <si>
    <t xml:space="preserve">    Total des dépenses</t>
  </si>
  <si>
    <t>BS486000</t>
  </si>
  <si>
    <t>Transport par pipeline</t>
  </si>
  <si>
    <t>BS410000</t>
  </si>
  <si>
    <t>BS4A0000</t>
  </si>
  <si>
    <t xml:space="preserve">Description des secteurs (W) et sous-secteurs (Z) </t>
  </si>
  <si>
    <t>5415A2</t>
  </si>
  <si>
    <t>Aut. produits et sous-prod. viande</t>
  </si>
  <si>
    <t>Marges gros</t>
  </si>
  <si>
    <t>Marges détail</t>
  </si>
  <si>
    <t>Serv. transport par pipeline</t>
  </si>
  <si>
    <t>Activités soutien agriculture</t>
  </si>
  <si>
    <t xml:space="preserve">Activités soutien foresterie </t>
  </si>
  <si>
    <t xml:space="preserve">Ateliers usinage </t>
  </si>
  <si>
    <t xml:space="preserve">Aut fab. produits métalliques </t>
  </si>
  <si>
    <t xml:space="preserve">Ind. enregistrement sonore </t>
  </si>
  <si>
    <t>Retail trade</t>
  </si>
  <si>
    <t>Pipeline transportation</t>
  </si>
  <si>
    <t>411-419</t>
  </si>
  <si>
    <t>441-454</t>
  </si>
  <si>
    <t>Liste des sous-secteurs productifs de niveau Z du modèle intersectoriel, version 2016.</t>
  </si>
  <si>
    <t>No sect W</t>
  </si>
  <si>
    <t>Confid 2</t>
  </si>
  <si>
    <t>Descripteur abrégé sous-secteur</t>
  </si>
  <si>
    <t>Marchands véhicules auto. et pièces</t>
  </si>
  <si>
    <t>BS453A00</t>
  </si>
  <si>
    <t>Magasins de cannabis (non autorisés)</t>
  </si>
  <si>
    <t>Cannabis stores, non licenzed</t>
  </si>
  <si>
    <t>1. x sous-secteur confidentiel ou non disponible pour fin de simulation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</si>
  <si>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</si>
  <si>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</si>
  <si>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</si>
  <si>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</si>
  <si>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</si>
  <si>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</si>
  <si>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</si>
  <si>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</si>
  <si>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</si>
  <si>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</si>
  <si>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r>
      <t>Confid</t>
    </r>
    <r>
      <rPr>
        <b/>
        <vertAlign val="superscript"/>
        <sz val="8"/>
        <rFont val="Calibri"/>
        <family val="2"/>
        <scheme val="minor"/>
      </rPr>
      <t>1</t>
    </r>
  </si>
  <si>
    <r>
      <t>Code</t>
    </r>
    <r>
      <rPr>
        <b/>
        <vertAlign val="superscript"/>
        <sz val="8"/>
        <rFont val="Calibri"/>
        <family val="2"/>
        <scheme val="minor"/>
      </rPr>
      <t>2</t>
    </r>
  </si>
  <si>
    <t>Marges de gros</t>
  </si>
  <si>
    <t>Marges de détail</t>
  </si>
  <si>
    <t>Services de transport par pipeline</t>
  </si>
  <si>
    <t>Frais d'octroi sous license de droits d'utilisation d'œuvres musicales ou audio</t>
  </si>
  <si>
    <t>Wholesale margins</t>
  </si>
  <si>
    <t>Retail margins</t>
  </si>
  <si>
    <t>Transportation by pipeline</t>
  </si>
  <si>
    <t>Licensing fees to use music and audio works</t>
  </si>
  <si>
    <t xml:space="preserve">    Total des dépenses en produits (produit 1 à 464)</t>
  </si>
  <si>
    <t>SCIAN 2012</t>
  </si>
  <si>
    <t>454 à 464</t>
  </si>
  <si>
    <t>288, 289</t>
  </si>
  <si>
    <t>294 à 321</t>
  </si>
  <si>
    <t>322 à 325, 334</t>
  </si>
  <si>
    <t>340 à 343</t>
  </si>
  <si>
    <t xml:space="preserve"> 326 à 333, 335 à 339, 344 à 347</t>
  </si>
  <si>
    <t>369, 370, 372 à 378</t>
  </si>
  <si>
    <t>379 à 382, 386, 387, 389 à 392, 395</t>
  </si>
  <si>
    <t>383 à 385</t>
  </si>
  <si>
    <t>388, 393, 394</t>
  </si>
  <si>
    <t>396 à 404</t>
  </si>
  <si>
    <t>405 à 409</t>
  </si>
  <si>
    <t>410 à 418</t>
  </si>
  <si>
    <t>419 à 427</t>
  </si>
  <si>
    <t>428 à 432</t>
  </si>
  <si>
    <t>433 à 442</t>
  </si>
  <si>
    <t>Type</t>
  </si>
  <si>
    <t>DN: Dépenses des institutions sans but lucratif au service des ménages</t>
  </si>
  <si>
    <t>DP:Prod. cannabis non médical</t>
  </si>
  <si>
    <t>DP:Meubles articles d'ameublement</t>
  </si>
  <si>
    <t>DP:Tapis et revêtements sol divers</t>
  </si>
  <si>
    <t>DP:Produits cannabis usage médical</t>
  </si>
  <si>
    <t>DP:Voitures neuves</t>
  </si>
  <si>
    <t>DP:Camions,fourgonnettes,VUS neufs</t>
  </si>
  <si>
    <t>DP:Autres véhicules</t>
  </si>
  <si>
    <t>DP:Stationnement</t>
  </si>
  <si>
    <t>DP:Location véhicules automobiles</t>
  </si>
  <si>
    <t>DP:Aut. serv. liés util. véhicules</t>
  </si>
  <si>
    <t>DP:Transport ferroviaire</t>
  </si>
  <si>
    <t>DP:Transport urbain de passagers</t>
  </si>
  <si>
    <t>DP:Transport interurbain autobus</t>
  </si>
  <si>
    <t>DP:Transport par taxi et limousine</t>
  </si>
  <si>
    <t>DP:Transport aérien</t>
  </si>
  <si>
    <t>DP:Transport maritime</t>
  </si>
  <si>
    <t>DP:Autres services de transport</t>
  </si>
  <si>
    <t>DP:Matériel traitement information</t>
  </si>
  <si>
    <t>DP:Matériel audiovisuel photograp.</t>
  </si>
  <si>
    <t>DP:Instr. musique, loisirs int.</t>
  </si>
  <si>
    <t>DP:Jeux, jouets et passe-temps</t>
  </si>
  <si>
    <t>DP:Art. sport, camping  plein air</t>
  </si>
  <si>
    <t>DP:Produits jardin, plantes fleurs</t>
  </si>
  <si>
    <t>DP:Services  animaux de compagnie</t>
  </si>
  <si>
    <t>DP:Animaux compagnie et aliments</t>
  </si>
  <si>
    <t>DP:Services récréatifs et sportifs</t>
  </si>
  <si>
    <t>DP:Services de radiotélévision</t>
  </si>
  <si>
    <t>DP:Cinémas</t>
  </si>
  <si>
    <t>DP:Services de photographie</t>
  </si>
  <si>
    <t>DP:Autres services culturels</t>
  </si>
  <si>
    <t>DP:Jeux de hasard</t>
  </si>
  <si>
    <t>DP:Journaux et périodiques</t>
  </si>
  <si>
    <t>DP:Imprimés divers, papeterie</t>
  </si>
  <si>
    <t>DP:Enseignement universitaire</t>
  </si>
  <si>
    <t>DP:Autre enseignement</t>
  </si>
  <si>
    <t>DP:Serv. repas boisson non alcool.</t>
  </si>
  <si>
    <t>DP:Services de boissons alcool.</t>
  </si>
  <si>
    <t>DP:Services d'hébergement</t>
  </si>
  <si>
    <t>DP:Assurance-vie</t>
  </si>
  <si>
    <t>DP:Assurance maladie</t>
  </si>
  <si>
    <t>DP:Assurance transports</t>
  </si>
  <si>
    <t>DP:Assurance habitation</t>
  </si>
  <si>
    <t>DP:Frais de prêt imputés</t>
  </si>
  <si>
    <t>DP:Frais de dépôt imputés</t>
  </si>
  <si>
    <t>DP:Commissions actions et obligat.</t>
  </si>
  <si>
    <t>DP:Autres frais financiers payés</t>
  </si>
  <si>
    <t>DP:Caisse de retraite en fiducie</t>
  </si>
  <si>
    <t>DP:Fonds communs de placement</t>
  </si>
  <si>
    <t>DP:App. électriques soin corporel</t>
  </si>
  <si>
    <t>DP:Aut.  produits soins corporel</t>
  </si>
  <si>
    <t>DP:Articles bijouterie horlogerie</t>
  </si>
  <si>
    <t>DP:Garde enfant extérieur domicile</t>
  </si>
  <si>
    <t>DP:Garde d'enfants à domicile</t>
  </si>
  <si>
    <t>DP:Services  funéraires</t>
  </si>
  <si>
    <t>DP:Dépenses Quebecois au ROW</t>
  </si>
  <si>
    <t>DP:Dépenses Quebecois au ROC</t>
  </si>
  <si>
    <t>DP:Dépenses non-résidents au QC</t>
  </si>
  <si>
    <t>DP:Dépenses des ROC au Québec</t>
  </si>
  <si>
    <t>DN:Dépenses ISBLSM</t>
  </si>
  <si>
    <t>DG:Soins bénéficiaires internes</t>
  </si>
  <si>
    <t>DG:Autres services admin. fédérale</t>
  </si>
  <si>
    <t>CON:Extr. minerais,pétrole, gaz</t>
  </si>
  <si>
    <t>CON:Act. soutien mines, pétrole gaz</t>
  </si>
  <si>
    <t>CON:Activités diverses fabrication</t>
  </si>
  <si>
    <t>CON:ISBLSM</t>
  </si>
  <si>
    <t>CON:Services de défense</t>
  </si>
  <si>
    <t>MM:Act. soutien mines, pétrole gaz</t>
  </si>
  <si>
    <t>MM:Activités diverses fabrication</t>
  </si>
  <si>
    <t xml:space="preserve">MM:Sociétés de portefeuille </t>
  </si>
  <si>
    <t>MM:ISBLSM</t>
  </si>
  <si>
    <t>MM:Services de défense</t>
  </si>
  <si>
    <t>PI:Act. soutien mines, pétrole gaz</t>
  </si>
  <si>
    <t>PI:Activités diverses fabrication</t>
  </si>
  <si>
    <t>PI:ISBLSM</t>
  </si>
  <si>
    <t>PI:Services de défense</t>
  </si>
  <si>
    <t>PE: Cannabis products for non-medical use (licensed)</t>
  </si>
  <si>
    <t>PE: Carpets and other floor coverings</t>
  </si>
  <si>
    <t>PE: Cannabis products for medical use</t>
  </si>
  <si>
    <t>PE: New trucks, vans and sport utility vehicles</t>
  </si>
  <si>
    <t>PE: Other vehicles</t>
  </si>
  <si>
    <t>PE: Passenger vehicle renting</t>
  </si>
  <si>
    <t>PE: Urban transit</t>
  </si>
  <si>
    <t>PE: Interurban bus</t>
  </si>
  <si>
    <t>PE: Taxi and limousine</t>
  </si>
  <si>
    <t>PE: Air transport</t>
  </si>
  <si>
    <t>PE: Water transport</t>
  </si>
  <si>
    <t>PE: Other transport services</t>
  </si>
  <si>
    <t>PE: Audio-visual and photographic equipment</t>
  </si>
  <si>
    <t>PE: Musical instruments and major durables for indoor recreation</t>
  </si>
  <si>
    <t>PE: Games, toys and hobbies</t>
  </si>
  <si>
    <t>PE: Equipment for sport, camping and open-air recreation</t>
  </si>
  <si>
    <t>PE: Cable, satellite and other program distribution services</t>
  </si>
  <si>
    <t>PE: Cinemas</t>
  </si>
  <si>
    <t>Other cultural services</t>
  </si>
  <si>
    <t>Games of chance</t>
  </si>
  <si>
    <t>Books</t>
  </si>
  <si>
    <t>Newspapers and periodicals</t>
  </si>
  <si>
    <t>Miscellaneous printed matter and stationery and drawing materials</t>
  </si>
  <si>
    <t>University education</t>
  </si>
  <si>
    <t>Other education</t>
  </si>
  <si>
    <t>Food and non-alcoholic beverage services</t>
  </si>
  <si>
    <t>Alcoholic beverage services</t>
  </si>
  <si>
    <t>Life insurance</t>
  </si>
  <si>
    <t>Health insurance</t>
  </si>
  <si>
    <t>Insurance related to transport</t>
  </si>
  <si>
    <t>Property insurance</t>
  </si>
  <si>
    <t>Implicit loan charges</t>
  </si>
  <si>
    <t>Implicit deposit charges</t>
  </si>
  <si>
    <t>Stock and bond commissions</t>
  </si>
  <si>
    <t>Other actual financial charges</t>
  </si>
  <si>
    <t>Trusteed pension funds</t>
  </si>
  <si>
    <t>Mutual funds</t>
  </si>
  <si>
    <t>Personal grooming services</t>
  </si>
  <si>
    <t>Electrical appliances for personal care</t>
  </si>
  <si>
    <t>Other appliances, articles and products for personal care</t>
  </si>
  <si>
    <t>Jewellery, clocks and watches</t>
  </si>
  <si>
    <t>Other personal effects</t>
  </si>
  <si>
    <t>Child care services outside the home</t>
  </si>
  <si>
    <t>Child care services in the home</t>
  </si>
  <si>
    <t>Other social services</t>
  </si>
  <si>
    <t>Undertaking and other funeral services</t>
  </si>
  <si>
    <t>Legal and other services</t>
  </si>
  <si>
    <t>Expenditure by Canadians abroad</t>
  </si>
  <si>
    <t>Expenditure by Canadians in other provinces or territories</t>
  </si>
  <si>
    <t>Expenditure by non-residents in Canada</t>
  </si>
  <si>
    <t>Expenditure by Canadians residing in other provinces or territories</t>
  </si>
  <si>
    <t>COB: Housing</t>
  </si>
  <si>
    <t>COB: Mining , oil and gas extraction</t>
  </si>
  <si>
    <t>COB: Support activities for mining, oil and gas extraction</t>
  </si>
  <si>
    <t>COB: Holding compagnies</t>
  </si>
  <si>
    <t>COG: Defense services</t>
  </si>
  <si>
    <t>MEB: Support activities for mining, oil and gas extraction</t>
  </si>
  <si>
    <t>MEG: Defense services</t>
  </si>
  <si>
    <t>IPB: Support activities for mining, oil and gas extraction</t>
  </si>
  <si>
    <t>IPG: Defense services</t>
  </si>
  <si>
    <t>290 à 293</t>
  </si>
  <si>
    <t>348 à 368</t>
  </si>
  <si>
    <t>445 à 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</si>
</sst>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0"/>
    <numFmt numFmtId="165" formatCode="000000"/>
    <numFmt numFmtId="166" formatCode="0000"/>
    <numFmt numFmtId="167" formatCode="\W##0"/>
    <numFmt numFmtId="168" formatCode="&quot;Z&quot;0"/>
    <numFmt numFmtId="169" formatCode="&quot;W&quot;0"/>
    <numFmt numFmtId="170" formatCode="&quot;S&quot;0"/>
  </numFmts>
  <fonts count="40" x14ac:knownFonts="1">
    <font>
      <sz val="9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8"/>
      <name val="Helvetica"/>
    </font>
    <font>
      <sz val="10"/>
      <name val="Helv"/>
    </font>
    <font>
      <sz val="10"/>
      <name val="Arial"/>
      <family val="2"/>
    </font>
    <font>
      <sz val="8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MS Sans Serif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8"/>
      <name val="Calibri"/>
      <family val="2"/>
      <scheme val="minor"/>
    </font>
    <font>
      <sz val="8"/>
      <name val="MS Sans Serif"/>
    </font>
    <font>
      <b/>
      <i/>
      <sz val="10"/>
      <name val="Calibri"/>
      <family val="2"/>
    </font>
    <font>
      <b/>
      <i/>
      <vertAlign val="superscript"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5" fillId="0" borderId="0"/>
    <xf numFmtId="0" fontId="7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" fillId="0" borderId="0"/>
    <xf numFmtId="0" fontId="32" fillId="0" borderId="0"/>
    <xf numFmtId="0" fontId="1" fillId="0" borderId="0"/>
  </cellStyleXfs>
  <cellXfs count="494">
    <xf numFmtId="0" fontId="0" fillId="0" borderId="0" xfId="0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1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3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1" fillId="0" borderId="1" xfId="0" applyFont="1" applyBorder="1" applyAlignment="1">
      <alignment vertical="top"/>
    </xf>
    <xf numFmtId="0" fontId="12" fillId="0" borderId="8" xfId="0" applyFont="1" applyBorder="1"/>
    <xf numFmtId="0" fontId="12" fillId="0" borderId="0" xfId="0" applyFont="1" applyBorder="1"/>
    <xf numFmtId="0" fontId="15" fillId="0" borderId="0" xfId="9" applyFont="1"/>
    <xf numFmtId="0" fontId="15" fillId="0" borderId="9" xfId="9" applyFont="1" applyBorder="1" applyAlignment="1">
      <alignment vertical="top"/>
    </xf>
    <xf numFmtId="0" fontId="15" fillId="0" borderId="0" xfId="9" applyFont="1" applyAlignment="1">
      <alignment vertical="top"/>
    </xf>
    <xf numFmtId="0" fontId="15" fillId="0" borderId="0" xfId="9" applyFont="1" applyBorder="1" applyAlignment="1">
      <alignment vertical="top"/>
    </xf>
    <xf numFmtId="0" fontId="16" fillId="0" borderId="0" xfId="9" quotePrefix="1" applyFont="1" applyAlignment="1">
      <alignment horizontal="left" vertical="top"/>
    </xf>
    <xf numFmtId="0" fontId="17" fillId="0" borderId="0" xfId="9" quotePrefix="1" applyFont="1" applyBorder="1" applyAlignment="1">
      <alignment horizontal="right" vertical="top"/>
    </xf>
    <xf numFmtId="0" fontId="15" fillId="0" borderId="8" xfId="9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9" applyFont="1" applyFill="1"/>
    <xf numFmtId="0" fontId="15" fillId="0" borderId="13" xfId="9" applyFont="1" applyBorder="1"/>
    <xf numFmtId="0" fontId="15" fillId="2" borderId="14" xfId="9" applyFont="1" applyFill="1" applyBorder="1"/>
    <xf numFmtId="0" fontId="19" fillId="0" borderId="0" xfId="0" applyFont="1"/>
    <xf numFmtId="0" fontId="20" fillId="0" borderId="0" xfId="9" quotePrefix="1" applyFont="1" applyAlignment="1">
      <alignment horizontal="left" vertical="top"/>
    </xf>
    <xf numFmtId="0" fontId="15" fillId="0" borderId="0" xfId="9" quotePrefix="1" applyFont="1" applyAlignment="1">
      <alignment horizontal="left" vertical="top"/>
    </xf>
    <xf numFmtId="0" fontId="15" fillId="0" borderId="0" xfId="9" applyFont="1" applyBorder="1"/>
    <xf numFmtId="0" fontId="11" fillId="0" borderId="0" xfId="9" applyFont="1" applyAlignment="1">
      <alignment horizontal="centerContinuous" vertical="top"/>
    </xf>
    <xf numFmtId="0" fontId="15" fillId="0" borderId="0" xfId="0" applyFont="1" applyAlignment="1">
      <alignment vertical="top" wrapText="1"/>
    </xf>
    <xf numFmtId="0" fontId="15" fillId="0" borderId="0" xfId="4" applyFont="1" applyAlignment="1">
      <alignment vertical="top" wrapText="1"/>
    </xf>
    <xf numFmtId="0" fontId="15" fillId="0" borderId="0" xfId="4" applyFont="1" applyAlignment="1">
      <alignment horizontal="center" vertical="top" wrapText="1"/>
    </xf>
    <xf numFmtId="0" fontId="22" fillId="0" borderId="0" xfId="8" applyFont="1"/>
    <xf numFmtId="0" fontId="15" fillId="0" borderId="0" xfId="8" applyFont="1" applyBorder="1"/>
    <xf numFmtId="164" fontId="15" fillId="0" borderId="16" xfId="1" applyNumberFormat="1" applyFont="1" applyBorder="1" applyAlignment="1">
      <alignment horizontal="right"/>
    </xf>
    <xf numFmtId="0" fontId="16" fillId="0" borderId="16" xfId="1" applyFont="1" applyBorder="1" applyAlignment="1">
      <alignment horizontal="left"/>
    </xf>
    <xf numFmtId="0" fontId="16" fillId="0" borderId="0" xfId="8" applyFont="1" applyBorder="1" applyAlignment="1">
      <alignment horizontal="center"/>
    </xf>
    <xf numFmtId="0" fontId="16" fillId="0" borderId="0" xfId="1" applyFont="1" applyBorder="1" applyAlignment="1">
      <alignment horizontal="left" vertical="top"/>
    </xf>
    <xf numFmtId="164" fontId="15" fillId="0" borderId="8" xfId="1" applyNumberFormat="1" applyFont="1" applyBorder="1" applyAlignment="1">
      <alignment horizontal="right"/>
    </xf>
    <xf numFmtId="0" fontId="15" fillId="0" borderId="8" xfId="1" applyFont="1" applyBorder="1" applyAlignment="1">
      <alignment horizontal="left"/>
    </xf>
    <xf numFmtId="164" fontId="15" fillId="0" borderId="0" xfId="1" applyNumberFormat="1" applyFont="1" applyBorder="1" applyAlignment="1">
      <alignment horizontal="right"/>
    </xf>
    <xf numFmtId="0" fontId="16" fillId="0" borderId="0" xfId="1" applyFont="1" applyBorder="1" applyAlignment="1">
      <alignment horizontal="left"/>
    </xf>
    <xf numFmtId="0" fontId="16" fillId="0" borderId="0" xfId="8" applyFont="1"/>
    <xf numFmtId="0" fontId="15" fillId="0" borderId="0" xfId="5" applyFont="1" applyAlignment="1">
      <alignment horizontal="center" vertical="top"/>
    </xf>
    <xf numFmtId="0" fontId="15" fillId="0" borderId="8" xfId="4" applyFont="1" applyBorder="1" applyAlignment="1">
      <alignment vertical="top"/>
    </xf>
    <xf numFmtId="49" fontId="15" fillId="0" borderId="8" xfId="4" applyNumberFormat="1" applyFont="1" applyBorder="1" applyAlignment="1">
      <alignment horizontal="center" vertical="top"/>
    </xf>
    <xf numFmtId="0" fontId="22" fillId="0" borderId="0" xfId="7" applyFont="1"/>
    <xf numFmtId="0" fontId="15" fillId="0" borderId="0" xfId="7" applyFont="1"/>
    <xf numFmtId="49" fontId="15" fillId="0" borderId="0" xfId="4" applyNumberFormat="1" applyFont="1" applyAlignment="1">
      <alignment horizontal="center" vertical="top"/>
    </xf>
    <xf numFmtId="0" fontId="15" fillId="0" borderId="0" xfId="4" applyFont="1" applyAlignment="1">
      <alignment horizontal="center" vertical="top"/>
    </xf>
    <xf numFmtId="0" fontId="15" fillId="0" borderId="0" xfId="4" applyFont="1" applyAlignment="1">
      <alignment horizontal="left" vertical="top"/>
    </xf>
    <xf numFmtId="0" fontId="15" fillId="0" borderId="0" xfId="4" applyFont="1" applyAlignment="1">
      <alignment vertical="top"/>
    </xf>
    <xf numFmtId="0" fontId="15" fillId="0" borderId="8" xfId="8" applyFont="1" applyBorder="1"/>
    <xf numFmtId="0" fontId="15" fillId="0" borderId="0" xfId="5" applyFont="1"/>
    <xf numFmtId="0" fontId="15" fillId="0" borderId="8" xfId="7" applyFont="1" applyBorder="1"/>
    <xf numFmtId="0" fontId="15" fillId="0" borderId="0" xfId="4" applyFont="1" applyBorder="1" applyAlignment="1">
      <alignment vertical="top"/>
    </xf>
    <xf numFmtId="0" fontId="22" fillId="0" borderId="0" xfId="5" applyFont="1"/>
    <xf numFmtId="166" fontId="15" fillId="0" borderId="0" xfId="2" applyNumberFormat="1" applyFont="1" applyAlignment="1">
      <alignment horizontal="left"/>
    </xf>
    <xf numFmtId="0" fontId="15" fillId="0" borderId="0" xfId="2" applyFont="1"/>
    <xf numFmtId="0" fontId="15" fillId="0" borderId="0" xfId="5" applyFont="1" applyAlignment="1">
      <alignment horizontal="center" vertical="top" wrapText="1"/>
    </xf>
    <xf numFmtId="0" fontId="15" fillId="0" borderId="0" xfId="5" applyFont="1" applyAlignment="1">
      <alignment vertical="top" wrapText="1"/>
    </xf>
    <xf numFmtId="169" fontId="15" fillId="0" borderId="0" xfId="4" applyNumberFormat="1" applyFont="1" applyAlignment="1">
      <alignment horizontal="left" vertical="top"/>
    </xf>
    <xf numFmtId="0" fontId="22" fillId="0" borderId="0" xfId="5" applyFont="1" applyAlignment="1">
      <alignment horizontal="left" vertical="top"/>
    </xf>
    <xf numFmtId="169" fontId="16" fillId="0" borderId="17" xfId="4" applyNumberFormat="1" applyFont="1" applyBorder="1" applyAlignment="1">
      <alignment horizontal="center" vertical="top"/>
    </xf>
    <xf numFmtId="0" fontId="16" fillId="0" borderId="17" xfId="4" applyFont="1" applyBorder="1" applyAlignment="1">
      <alignment horizontal="right" vertical="top"/>
    </xf>
    <xf numFmtId="49" fontId="16" fillId="0" borderId="17" xfId="4" applyNumberFormat="1" applyFont="1" applyBorder="1" applyAlignment="1">
      <alignment horizontal="center" vertical="top"/>
    </xf>
    <xf numFmtId="0" fontId="15" fillId="0" borderId="17" xfId="4" applyFont="1" applyBorder="1" applyAlignment="1">
      <alignment vertical="top"/>
    </xf>
    <xf numFmtId="0" fontId="16" fillId="0" borderId="17" xfId="4" applyFont="1" applyBorder="1" applyAlignment="1">
      <alignment vertical="top"/>
    </xf>
    <xf numFmtId="0" fontId="15" fillId="0" borderId="0" xfId="5" applyFont="1" applyAlignment="1">
      <alignment horizontal="left" vertical="top"/>
    </xf>
    <xf numFmtId="0" fontId="20" fillId="0" borderId="0" xfId="5" applyFont="1"/>
    <xf numFmtId="0" fontId="16" fillId="0" borderId="0" xfId="4" applyFont="1" applyAlignment="1">
      <alignment vertical="top"/>
    </xf>
    <xf numFmtId="0" fontId="15" fillId="0" borderId="0" xfId="5" applyNumberFormat="1" applyFont="1" applyFill="1" applyAlignment="1">
      <alignment horizontal="center" vertical="top"/>
    </xf>
    <xf numFmtId="49" fontId="15" fillId="0" borderId="0" xfId="5" applyNumberFormat="1" applyFont="1" applyAlignment="1">
      <alignment horizontal="center" vertical="top"/>
    </xf>
    <xf numFmtId="0" fontId="15" fillId="0" borderId="0" xfId="5" applyFont="1" applyAlignment="1">
      <alignment vertical="top"/>
    </xf>
    <xf numFmtId="49" fontId="15" fillId="0" borderId="0" xfId="4" applyNumberFormat="1" applyFont="1" applyAlignment="1">
      <alignment horizontal="left" vertical="top"/>
    </xf>
    <xf numFmtId="0" fontId="15" fillId="0" borderId="0" xfId="4" applyFont="1" applyAlignment="1">
      <alignment horizontal="left" vertical="top" wrapText="1" indent="1"/>
    </xf>
    <xf numFmtId="0" fontId="15" fillId="0" borderId="0" xfId="4" applyFont="1" applyAlignment="1">
      <alignment horizontal="right" vertical="top"/>
    </xf>
    <xf numFmtId="0" fontId="15" fillId="0" borderId="9" xfId="4" applyFont="1" applyBorder="1" applyAlignment="1">
      <alignment vertical="top"/>
    </xf>
    <xf numFmtId="49" fontId="15" fillId="0" borderId="9" xfId="4" applyNumberFormat="1" applyFont="1" applyBorder="1" applyAlignment="1">
      <alignment horizontal="right" vertical="top"/>
    </xf>
    <xf numFmtId="0" fontId="15" fillId="0" borderId="9" xfId="7" applyFont="1" applyBorder="1"/>
    <xf numFmtId="0" fontId="22" fillId="0" borderId="0" xfId="7" applyFont="1" applyBorder="1"/>
    <xf numFmtId="49" fontId="15" fillId="0" borderId="0" xfId="4" applyNumberFormat="1" applyFont="1" applyAlignment="1">
      <alignment horizontal="right" vertical="top"/>
    </xf>
    <xf numFmtId="0" fontId="15" fillId="0" borderId="0" xfId="3" applyFont="1"/>
    <xf numFmtId="0" fontId="22" fillId="0" borderId="0" xfId="3" applyFont="1"/>
    <xf numFmtId="0" fontId="15" fillId="0" borderId="0" xfId="2" applyFont="1" applyAlignment="1">
      <alignment horizontal="left"/>
    </xf>
    <xf numFmtId="0" fontId="22" fillId="0" borderId="0" xfId="2" applyFont="1"/>
    <xf numFmtId="0" fontId="16" fillId="0" borderId="17" xfId="4" applyFont="1" applyBorder="1" applyAlignment="1">
      <alignment horizontal="center"/>
    </xf>
    <xf numFmtId="49" fontId="16" fillId="0" borderId="17" xfId="4" applyNumberFormat="1" applyFont="1" applyBorder="1" applyAlignment="1">
      <alignment horizontal="center"/>
    </xf>
    <xf numFmtId="0" fontId="16" fillId="0" borderId="17" xfId="4" applyFont="1" applyBorder="1" applyAlignment="1"/>
    <xf numFmtId="0" fontId="16" fillId="0" borderId="0" xfId="4" applyFont="1" applyBorder="1" applyAlignment="1">
      <alignment horizontal="center" vertical="top"/>
    </xf>
    <xf numFmtId="49" fontId="16" fillId="0" borderId="0" xfId="4" applyNumberFormat="1" applyFont="1" applyBorder="1" applyAlignment="1">
      <alignment horizontal="center" vertical="top"/>
    </xf>
    <xf numFmtId="0" fontId="16" fillId="0" borderId="0" xfId="4" applyFont="1" applyBorder="1" applyAlignment="1">
      <alignment vertical="top"/>
    </xf>
    <xf numFmtId="0" fontId="20" fillId="0" borderId="0" xfId="6" applyFont="1"/>
    <xf numFmtId="0" fontId="22" fillId="0" borderId="0" xfId="6" applyFont="1"/>
    <xf numFmtId="0" fontId="16" fillId="0" borderId="0" xfId="6" applyFont="1"/>
    <xf numFmtId="0" fontId="15" fillId="0" borderId="0" xfId="5" applyNumberFormat="1" applyFont="1" applyFill="1" applyAlignment="1">
      <alignment horizontal="left" vertical="top" wrapText="1"/>
    </xf>
    <xf numFmtId="0" fontId="15" fillId="0" borderId="0" xfId="7" applyFont="1" applyAlignment="1"/>
    <xf numFmtId="49" fontId="15" fillId="0" borderId="0" xfId="5" applyNumberFormat="1" applyFont="1" applyFill="1" applyAlignment="1">
      <alignment vertical="top"/>
    </xf>
    <xf numFmtId="49" fontId="15" fillId="0" borderId="0" xfId="5" applyNumberFormat="1" applyFont="1" applyFill="1" applyAlignment="1">
      <alignment vertical="top" wrapText="1"/>
    </xf>
    <xf numFmtId="0" fontId="22" fillId="0" borderId="0" xfId="5" applyFont="1" applyAlignment="1">
      <alignment vertical="top" wrapText="1"/>
    </xf>
    <xf numFmtId="0" fontId="15" fillId="0" borderId="0" xfId="5" applyFont="1" applyAlignment="1">
      <alignment horizontal="center"/>
    </xf>
    <xf numFmtId="0" fontId="22" fillId="0" borderId="0" xfId="5" applyFont="1" applyAlignment="1">
      <alignment vertical="top"/>
    </xf>
    <xf numFmtId="1" fontId="20" fillId="0" borderId="0" xfId="2" applyNumberFormat="1" applyFont="1" applyAlignment="1">
      <alignment horizontal="left"/>
    </xf>
    <xf numFmtId="0" fontId="22" fillId="0" borderId="0" xfId="2" applyFont="1" applyAlignment="1">
      <alignment horizontal="left"/>
    </xf>
    <xf numFmtId="166" fontId="22" fillId="0" borderId="0" xfId="2" applyNumberFormat="1" applyFont="1" applyAlignment="1">
      <alignment horizontal="left"/>
    </xf>
    <xf numFmtId="0" fontId="15" fillId="0" borderId="0" xfId="5" applyNumberFormat="1" applyFont="1" applyFill="1" applyAlignment="1">
      <alignment horizontal="center" vertical="top" wrapText="1"/>
    </xf>
    <xf numFmtId="49" fontId="15" fillId="0" borderId="0" xfId="5" applyNumberFormat="1" applyFont="1" applyAlignment="1">
      <alignment horizontal="center" vertical="top" wrapText="1"/>
    </xf>
    <xf numFmtId="3" fontId="15" fillId="0" borderId="0" xfId="5" quotePrefix="1" applyNumberFormat="1" applyFont="1" applyAlignment="1">
      <alignment horizontal="right" vertical="top"/>
    </xf>
    <xf numFmtId="49" fontId="15" fillId="0" borderId="0" xfId="4" applyNumberFormat="1" applyFont="1" applyAlignment="1">
      <alignment horizontal="center" vertical="top" wrapText="1"/>
    </xf>
    <xf numFmtId="0" fontId="15" fillId="0" borderId="0" xfId="5" applyFont="1" applyAlignment="1">
      <alignment horizontal="left"/>
    </xf>
    <xf numFmtId="3" fontId="15" fillId="0" borderId="0" xfId="5" applyNumberFormat="1" applyFont="1" applyAlignment="1">
      <alignment horizontal="right" vertical="top"/>
    </xf>
    <xf numFmtId="0" fontId="22" fillId="0" borderId="0" xfId="5" applyFont="1" applyAlignment="1">
      <alignment horizontal="center"/>
    </xf>
    <xf numFmtId="49" fontId="15" fillId="0" borderId="0" xfId="5" applyNumberFormat="1" applyFont="1" applyFill="1" applyAlignment="1">
      <alignment horizontal="center" vertical="top"/>
    </xf>
    <xf numFmtId="0" fontId="22" fillId="0" borderId="0" xfId="5" applyFont="1" applyAlignment="1">
      <alignment horizontal="right" vertical="top"/>
    </xf>
    <xf numFmtId="49" fontId="15" fillId="0" borderId="0" xfId="0" applyNumberFormat="1" applyFont="1" applyAlignment="1">
      <alignment horizontal="center" vertical="top"/>
    </xf>
    <xf numFmtId="170" fontId="16" fillId="0" borderId="0" xfId="0" applyNumberFormat="1" applyFont="1" applyFill="1" applyAlignment="1">
      <alignment horizontal="left" vertical="top"/>
    </xf>
    <xf numFmtId="0" fontId="16" fillId="0" borderId="0" xfId="0" applyNumberFormat="1" applyFont="1" applyFill="1" applyAlignment="1">
      <alignment horizontal="left" vertical="top"/>
    </xf>
    <xf numFmtId="0" fontId="15" fillId="0" borderId="0" xfId="0" applyNumberFormat="1" applyFont="1" applyFill="1" applyAlignment="1">
      <alignment horizontal="right" vertical="top"/>
    </xf>
    <xf numFmtId="0" fontId="15" fillId="0" borderId="0" xfId="0" applyNumberFormat="1" applyFont="1" applyFill="1" applyAlignment="1">
      <alignment horizontal="center" vertical="top"/>
    </xf>
    <xf numFmtId="0" fontId="15" fillId="0" borderId="0" xfId="0" applyNumberFormat="1" applyFont="1" applyFill="1" applyAlignment="1">
      <alignment horizontal="left" vertical="top" wrapText="1"/>
    </xf>
    <xf numFmtId="49" fontId="15" fillId="0" borderId="0" xfId="0" applyNumberFormat="1" applyFont="1" applyFill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6" fillId="0" borderId="0" xfId="0" applyNumberFormat="1" applyFont="1" applyFill="1" applyAlignment="1">
      <alignment horizontal="left" vertical="top" wrapText="1"/>
    </xf>
    <xf numFmtId="169" fontId="15" fillId="0" borderId="0" xfId="0" applyNumberFormat="1" applyFont="1" applyFill="1" applyAlignment="1">
      <alignment horizontal="left" vertical="top"/>
    </xf>
    <xf numFmtId="0" fontId="15" fillId="0" borderId="0" xfId="4" applyFont="1" applyAlignment="1">
      <alignment horizontal="left" vertical="top" wrapText="1"/>
    </xf>
    <xf numFmtId="168" fontId="15" fillId="0" borderId="0" xfId="0" applyNumberFormat="1" applyFont="1" applyFill="1" applyAlignment="1">
      <alignment horizontal="center" vertical="top"/>
    </xf>
    <xf numFmtId="167" fontId="15" fillId="0" borderId="0" xfId="0" applyNumberFormat="1" applyFont="1" applyFill="1" applyAlignment="1">
      <alignment horizontal="center" vertical="top"/>
    </xf>
    <xf numFmtId="0" fontId="15" fillId="0" borderId="8" xfId="0" applyFont="1" applyBorder="1"/>
    <xf numFmtId="0" fontId="15" fillId="0" borderId="8" xfId="0" applyNumberFormat="1" applyFont="1" applyBorder="1"/>
    <xf numFmtId="0" fontId="15" fillId="0" borderId="0" xfId="1" applyFont="1" applyBorder="1" applyAlignment="1">
      <alignment horizontal="left"/>
    </xf>
    <xf numFmtId="0" fontId="22" fillId="0" borderId="0" xfId="5" applyFont="1" applyBorder="1"/>
    <xf numFmtId="0" fontId="15" fillId="0" borderId="0" xfId="7" applyFont="1" applyBorder="1" applyAlignment="1">
      <alignment vertical="top"/>
    </xf>
    <xf numFmtId="0" fontId="15" fillId="0" borderId="17" xfId="7" applyFont="1" applyBorder="1" applyAlignment="1"/>
    <xf numFmtId="0" fontId="15" fillId="0" borderId="0" xfId="7" applyFont="1" applyAlignment="1">
      <alignment vertical="top"/>
    </xf>
    <xf numFmtId="0" fontId="15" fillId="0" borderId="0" xfId="3" applyFont="1" applyAlignment="1">
      <alignment vertical="top"/>
    </xf>
    <xf numFmtId="0" fontId="24" fillId="0" borderId="17" xfId="4" applyFont="1" applyBorder="1" applyAlignment="1">
      <alignment horizontal="center"/>
    </xf>
    <xf numFmtId="49" fontId="24" fillId="0" borderId="17" xfId="4" applyNumberFormat="1" applyFont="1" applyBorder="1" applyAlignment="1">
      <alignment horizontal="center"/>
    </xf>
    <xf numFmtId="0" fontId="24" fillId="0" borderId="17" xfId="4" applyFont="1" applyBorder="1" applyAlignment="1"/>
    <xf numFmtId="0" fontId="24" fillId="0" borderId="17" xfId="0" applyNumberFormat="1" applyFont="1" applyBorder="1" applyAlignment="1"/>
    <xf numFmtId="0" fontId="24" fillId="0" borderId="17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24" fillId="0" borderId="17" xfId="0" applyFont="1" applyBorder="1" applyAlignment="1">
      <alignment vertical="top"/>
    </xf>
    <xf numFmtId="0" fontId="23" fillId="0" borderId="0" xfId="7" applyFont="1" applyAlignment="1"/>
    <xf numFmtId="3" fontId="15" fillId="0" borderId="0" xfId="5" quotePrefix="1" applyNumberFormat="1" applyFont="1" applyAlignment="1">
      <alignment horizontal="right" vertical="top" wrapText="1"/>
    </xf>
    <xf numFmtId="0" fontId="6" fillId="0" borderId="0" xfId="7"/>
    <xf numFmtId="0" fontId="16" fillId="0" borderId="0" xfId="0" applyFont="1" applyAlignment="1">
      <alignment vertical="top"/>
    </xf>
    <xf numFmtId="0" fontId="15" fillId="0" borderId="0" xfId="0" applyNumberFormat="1" applyFont="1" applyFill="1" applyAlignment="1">
      <alignment horizontal="left" vertical="top" wrapText="1" indent="1"/>
    </xf>
    <xf numFmtId="0" fontId="1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5" fillId="0" borderId="17" xfId="0" applyFont="1" applyBorder="1"/>
    <xf numFmtId="0" fontId="15" fillId="0" borderId="0" xfId="6" applyFont="1"/>
    <xf numFmtId="0" fontId="19" fillId="0" borderId="0" xfId="0" applyFont="1" applyBorder="1" applyAlignment="1"/>
    <xf numFmtId="0" fontId="20" fillId="0" borderId="0" xfId="5" applyFont="1" applyBorder="1"/>
    <xf numFmtId="0" fontId="11" fillId="0" borderId="0" xfId="9" applyFont="1" applyAlignment="1">
      <alignment vertical="top"/>
    </xf>
    <xf numFmtId="49" fontId="26" fillId="0" borderId="0" xfId="4" applyNumberFormat="1" applyFont="1" applyAlignment="1">
      <alignment horizontal="left" vertical="top"/>
    </xf>
    <xf numFmtId="0" fontId="26" fillId="0" borderId="0" xfId="4" applyFont="1" applyAlignment="1">
      <alignment horizontal="left" vertical="top" wrapText="1"/>
    </xf>
    <xf numFmtId="169" fontId="26" fillId="0" borderId="0" xfId="4" applyNumberFormat="1" applyFont="1" applyAlignment="1">
      <alignment horizontal="left" vertical="top"/>
    </xf>
    <xf numFmtId="0" fontId="26" fillId="0" borderId="0" xfId="4" applyFont="1" applyAlignment="1">
      <alignment horizontal="right" vertical="top"/>
    </xf>
    <xf numFmtId="0" fontId="26" fillId="0" borderId="0" xfId="4" applyFont="1" applyAlignment="1">
      <alignment vertical="top" wrapText="1"/>
    </xf>
    <xf numFmtId="0" fontId="29" fillId="0" borderId="0" xfId="8" applyFont="1"/>
    <xf numFmtId="0" fontId="28" fillId="0" borderId="0" xfId="8" applyFont="1"/>
    <xf numFmtId="0" fontId="28" fillId="0" borderId="0" xfId="10" applyFont="1"/>
    <xf numFmtId="0" fontId="28" fillId="0" borderId="0" xfId="10" applyNumberFormat="1" applyFont="1"/>
    <xf numFmtId="0" fontId="26" fillId="0" borderId="0" xfId="8" applyFont="1" applyBorder="1"/>
    <xf numFmtId="0" fontId="26" fillId="0" borderId="0" xfId="8" applyNumberFormat="1" applyFont="1" applyBorder="1"/>
    <xf numFmtId="0" fontId="10" fillId="0" borderId="0" xfId="8"/>
    <xf numFmtId="164" fontId="26" fillId="0" borderId="16" xfId="1" applyNumberFormat="1" applyFont="1" applyBorder="1" applyAlignment="1">
      <alignment horizontal="right"/>
    </xf>
    <xf numFmtId="0" fontId="27" fillId="0" borderId="16" xfId="1" applyFont="1" applyBorder="1" applyAlignment="1">
      <alignment horizontal="left"/>
    </xf>
    <xf numFmtId="0" fontId="27" fillId="0" borderId="16" xfId="1" applyNumberFormat="1" applyFont="1" applyBorder="1" applyAlignment="1">
      <alignment horizontal="left"/>
    </xf>
    <xf numFmtId="0" fontId="29" fillId="0" borderId="0" xfId="8" applyFont="1" applyBorder="1" applyAlignment="1">
      <alignment horizontal="center"/>
    </xf>
    <xf numFmtId="0" fontId="29" fillId="0" borderId="0" xfId="1" applyFont="1" applyBorder="1" applyAlignment="1">
      <alignment horizontal="left" vertical="top"/>
    </xf>
    <xf numFmtId="0" fontId="29" fillId="0" borderId="0" xfId="10" applyNumberFormat="1" applyFont="1"/>
    <xf numFmtId="164" fontId="26" fillId="0" borderId="8" xfId="1" applyNumberFormat="1" applyFont="1" applyBorder="1" applyAlignment="1">
      <alignment horizontal="right"/>
    </xf>
    <xf numFmtId="0" fontId="26" fillId="0" borderId="8" xfId="1" applyFont="1" applyBorder="1" applyAlignment="1">
      <alignment horizontal="left"/>
    </xf>
    <xf numFmtId="0" fontId="26" fillId="0" borderId="8" xfId="1" applyNumberFormat="1" applyFont="1" applyBorder="1" applyAlignment="1">
      <alignment horizontal="left"/>
    </xf>
    <xf numFmtId="164" fontId="26" fillId="0" borderId="0" xfId="1" applyNumberFormat="1" applyFont="1" applyBorder="1" applyAlignment="1">
      <alignment horizontal="right"/>
    </xf>
    <xf numFmtId="0" fontId="27" fillId="0" borderId="0" xfId="1" applyFont="1" applyBorder="1" applyAlignment="1">
      <alignment horizontal="left"/>
    </xf>
    <xf numFmtId="0" fontId="27" fillId="0" borderId="0" xfId="1" applyNumberFormat="1" applyFont="1" applyBorder="1" applyAlignment="1">
      <alignment horizontal="left"/>
    </xf>
    <xf numFmtId="164" fontId="26" fillId="0" borderId="0" xfId="1" applyNumberFormat="1" applyFont="1" applyAlignment="1">
      <alignment horizontal="center" vertical="top"/>
    </xf>
    <xf numFmtId="3" fontId="30" fillId="0" borderId="0" xfId="1" applyNumberFormat="1" applyFont="1" applyAlignment="1" applyProtection="1">
      <alignment horizontal="left" vertical="top"/>
      <protection locked="0"/>
    </xf>
    <xf numFmtId="16" fontId="26" fillId="0" borderId="0" xfId="1" applyNumberFormat="1" applyFont="1" applyAlignment="1">
      <alignment horizontal="left" vertical="top"/>
    </xf>
    <xf numFmtId="0" fontId="28" fillId="0" borderId="0" xfId="8" applyFont="1" applyAlignment="1">
      <alignment vertical="top"/>
    </xf>
    <xf numFmtId="0" fontId="26" fillId="0" borderId="0" xfId="8" applyFont="1" applyAlignment="1">
      <alignment vertical="top"/>
    </xf>
    <xf numFmtId="0" fontId="26" fillId="0" borderId="0" xfId="1" applyNumberFormat="1" applyFont="1" applyAlignment="1">
      <alignment horizontal="left" vertical="top"/>
    </xf>
    <xf numFmtId="0" fontId="26" fillId="0" borderId="0" xfId="10" applyFont="1" applyAlignment="1">
      <alignment vertical="top"/>
    </xf>
    <xf numFmtId="0" fontId="26" fillId="0" borderId="0" xfId="10" applyFont="1" applyFill="1" applyAlignment="1">
      <alignment vertical="top"/>
    </xf>
    <xf numFmtId="0" fontId="26" fillId="0" borderId="0" xfId="1" applyFont="1" applyAlignment="1">
      <alignment horizontal="left" vertical="top"/>
    </xf>
    <xf numFmtId="0" fontId="26" fillId="0" borderId="0" xfId="10" applyFont="1" applyAlignment="1">
      <alignment horizontal="left" vertical="top" wrapText="1"/>
    </xf>
    <xf numFmtId="0" fontId="26" fillId="0" borderId="8" xfId="8" applyFont="1" applyBorder="1"/>
    <xf numFmtId="0" fontId="28" fillId="0" borderId="8" xfId="10" applyFont="1" applyBorder="1"/>
    <xf numFmtId="0" fontId="28" fillId="0" borderId="8" xfId="10" applyNumberFormat="1" applyFont="1" applyBorder="1"/>
    <xf numFmtId="0" fontId="28" fillId="0" borderId="8" xfId="8" applyFont="1" applyBorder="1"/>
    <xf numFmtId="0" fontId="26" fillId="0" borderId="0" xfId="8" applyFont="1"/>
    <xf numFmtId="0" fontId="28" fillId="0" borderId="0" xfId="8" applyFont="1" applyAlignment="1">
      <alignment horizontal="center" vertical="top"/>
    </xf>
    <xf numFmtId="0" fontId="28" fillId="0" borderId="0" xfId="8" applyFont="1" applyBorder="1"/>
    <xf numFmtId="0" fontId="6" fillId="0" borderId="0" xfId="8" applyFont="1"/>
    <xf numFmtId="0" fontId="29" fillId="0" borderId="16" xfId="1" applyFont="1" applyBorder="1" applyAlignment="1">
      <alignment horizontal="left"/>
    </xf>
    <xf numFmtId="0" fontId="28" fillId="0" borderId="16" xfId="8" applyFont="1" applyBorder="1" applyAlignment="1">
      <alignment horizontal="center" vertical="top"/>
    </xf>
    <xf numFmtId="0" fontId="29" fillId="0" borderId="0" xfId="1" applyFont="1" applyBorder="1" applyAlignment="1">
      <alignment horizontal="left"/>
    </xf>
    <xf numFmtId="0" fontId="31" fillId="0" borderId="0" xfId="1" applyFont="1" applyBorder="1" applyAlignment="1">
      <alignment horizontal="left"/>
    </xf>
    <xf numFmtId="0" fontId="14" fillId="0" borderId="0" xfId="8" applyFont="1"/>
    <xf numFmtId="0" fontId="6" fillId="0" borderId="0" xfId="10"/>
    <xf numFmtId="0" fontId="6" fillId="0" borderId="0" xfId="8" applyFont="1" applyAlignment="1">
      <alignment vertical="top"/>
    </xf>
    <xf numFmtId="0" fontId="28" fillId="0" borderId="0" xfId="8" applyFont="1" applyAlignment="1">
      <alignment horizontal="center"/>
    </xf>
    <xf numFmtId="0" fontId="27" fillId="0" borderId="0" xfId="4" applyFont="1" applyAlignment="1">
      <alignment horizontal="left" vertical="top"/>
    </xf>
    <xf numFmtId="0" fontId="27" fillId="0" borderId="0" xfId="4" applyFont="1" applyAlignment="1">
      <alignment horizontal="right" vertical="top"/>
    </xf>
    <xf numFmtId="49" fontId="27" fillId="0" borderId="0" xfId="4" applyNumberFormat="1" applyFont="1" applyAlignment="1">
      <alignment horizontal="left" vertical="top"/>
    </xf>
    <xf numFmtId="0" fontId="27" fillId="0" borderId="0" xfId="4" applyFont="1" applyAlignment="1">
      <alignment horizontal="left" vertical="top" wrapText="1" indent="1"/>
    </xf>
    <xf numFmtId="0" fontId="28" fillId="0" borderId="17" xfId="10" applyFont="1" applyBorder="1" applyAlignment="1"/>
    <xf numFmtId="169" fontId="29" fillId="0" borderId="17" xfId="4" applyNumberFormat="1" applyFont="1" applyBorder="1" applyAlignment="1">
      <alignment horizontal="center"/>
    </xf>
    <xf numFmtId="0" fontId="29" fillId="0" borderId="17" xfId="4" applyFont="1" applyBorder="1" applyAlignment="1">
      <alignment horizontal="right"/>
    </xf>
    <xf numFmtId="0" fontId="29" fillId="0" borderId="17" xfId="4" applyFont="1" applyBorder="1" applyAlignment="1"/>
    <xf numFmtId="0" fontId="28" fillId="0" borderId="0" xfId="10" applyFont="1" applyAlignment="1"/>
    <xf numFmtId="0" fontId="31" fillId="0" borderId="0" xfId="10" applyFont="1"/>
    <xf numFmtId="0" fontId="29" fillId="0" borderId="0" xfId="10" applyFont="1"/>
    <xf numFmtId="170" fontId="27" fillId="0" borderId="0" xfId="10" applyNumberFormat="1" applyFont="1" applyFill="1" applyAlignment="1">
      <alignment horizontal="left" vertical="top"/>
    </xf>
    <xf numFmtId="0" fontId="27" fillId="0" borderId="0" xfId="10" applyNumberFormat="1" applyFont="1" applyFill="1" applyAlignment="1">
      <alignment horizontal="left" vertical="top"/>
    </xf>
    <xf numFmtId="167" fontId="26" fillId="0" borderId="0" xfId="10" applyNumberFormat="1" applyFont="1" applyFill="1" applyAlignment="1">
      <alignment vertical="top"/>
    </xf>
    <xf numFmtId="0" fontId="26" fillId="0" borderId="0" xfId="10" applyNumberFormat="1" applyFont="1" applyFill="1" applyAlignment="1">
      <alignment horizontal="right" vertical="top"/>
    </xf>
    <xf numFmtId="0" fontId="26" fillId="0" borderId="0" xfId="10" applyNumberFormat="1" applyFont="1" applyFill="1" applyAlignment="1">
      <alignment horizontal="center" vertical="top"/>
    </xf>
    <xf numFmtId="0" fontId="26" fillId="0" borderId="0" xfId="10" applyNumberFormat="1" applyFont="1" applyFill="1" applyAlignment="1">
      <alignment horizontal="left" vertical="top" wrapText="1"/>
    </xf>
    <xf numFmtId="169" fontId="26" fillId="0" borderId="0" xfId="10" applyNumberFormat="1" applyFont="1" applyFill="1" applyAlignment="1">
      <alignment vertical="top"/>
    </xf>
    <xf numFmtId="49" fontId="26" fillId="0" borderId="0" xfId="10" applyNumberFormat="1" applyFont="1" applyFill="1" applyAlignment="1">
      <alignment horizontal="right" vertical="top"/>
    </xf>
    <xf numFmtId="49" fontId="26" fillId="0" borderId="0" xfId="10" applyNumberFormat="1" applyFont="1" applyAlignment="1">
      <alignment horizontal="left" vertical="top"/>
    </xf>
    <xf numFmtId="0" fontId="27" fillId="0" borderId="0" xfId="10" applyNumberFormat="1" applyFont="1" applyFill="1" applyAlignment="1">
      <alignment horizontal="left" vertical="top" wrapText="1"/>
    </xf>
    <xf numFmtId="169" fontId="26" fillId="0" borderId="0" xfId="10" applyNumberFormat="1" applyFont="1" applyFill="1" applyAlignment="1">
      <alignment horizontal="left" vertical="top"/>
    </xf>
    <xf numFmtId="0" fontId="26" fillId="0" borderId="0" xfId="10" applyNumberFormat="1" applyFont="1" applyFill="1" applyAlignment="1">
      <alignment horizontal="left" wrapText="1"/>
    </xf>
    <xf numFmtId="0" fontId="26" fillId="0" borderId="0" xfId="10" applyFont="1" applyAlignment="1">
      <alignment vertical="top" wrapText="1"/>
    </xf>
    <xf numFmtId="167" fontId="26" fillId="0" borderId="0" xfId="10" applyNumberFormat="1" applyFont="1" applyFill="1" applyAlignment="1">
      <alignment horizontal="right" vertical="top"/>
    </xf>
    <xf numFmtId="168" fontId="26" fillId="0" borderId="0" xfId="10" applyNumberFormat="1" applyFont="1" applyFill="1" applyAlignment="1">
      <alignment horizontal="center" vertical="top"/>
    </xf>
    <xf numFmtId="49" fontId="26" fillId="0" borderId="0" xfId="10" applyNumberFormat="1" applyFont="1" applyAlignment="1">
      <alignment horizontal="center" vertical="top"/>
    </xf>
    <xf numFmtId="0" fontId="28" fillId="0" borderId="0" xfId="10" applyFont="1" applyAlignment="1">
      <alignment vertical="top" wrapText="1"/>
    </xf>
    <xf numFmtId="167" fontId="26" fillId="0" borderId="0" xfId="10" applyNumberFormat="1" applyFont="1" applyFill="1" applyAlignment="1">
      <alignment horizontal="center" vertical="top"/>
    </xf>
    <xf numFmtId="0" fontId="26" fillId="0" borderId="9" xfId="4" applyFont="1" applyBorder="1" applyAlignment="1">
      <alignment vertical="top"/>
    </xf>
    <xf numFmtId="49" fontId="26" fillId="0" borderId="9" xfId="4" applyNumberFormat="1" applyFont="1" applyBorder="1" applyAlignment="1">
      <alignment horizontal="right" vertical="top"/>
    </xf>
    <xf numFmtId="0" fontId="26" fillId="0" borderId="9" xfId="7" applyFont="1" applyBorder="1"/>
    <xf numFmtId="0" fontId="26" fillId="0" borderId="0" xfId="7" applyFont="1"/>
    <xf numFmtId="0" fontId="26" fillId="0" borderId="0" xfId="4" applyFont="1" applyAlignment="1">
      <alignment vertical="top"/>
    </xf>
    <xf numFmtId="49" fontId="26" fillId="0" borderId="0" xfId="4" applyNumberFormat="1" applyFont="1" applyAlignment="1">
      <alignment horizontal="right" vertical="top"/>
    </xf>
    <xf numFmtId="0" fontId="6" fillId="0" borderId="0" xfId="3"/>
    <xf numFmtId="0" fontId="26" fillId="0" borderId="0" xfId="3" applyFont="1"/>
    <xf numFmtId="0" fontId="26" fillId="0" borderId="0" xfId="4" applyFont="1" applyAlignment="1">
      <alignment horizontal="center" vertical="top"/>
    </xf>
    <xf numFmtId="0" fontId="26" fillId="0" borderId="0" xfId="4" applyFont="1" applyAlignment="1">
      <alignment horizontal="left" vertical="top" wrapText="1" indent="1"/>
    </xf>
    <xf numFmtId="0" fontId="22" fillId="0" borderId="0" xfId="5" applyFont="1" applyBorder="1" applyAlignment="1">
      <alignment horizontal="left" vertical="top"/>
    </xf>
    <xf numFmtId="0" fontId="28" fillId="0" borderId="0" xfId="8" applyFont="1" applyBorder="1" applyAlignment="1">
      <alignment horizontal="center"/>
    </xf>
    <xf numFmtId="0" fontId="29" fillId="0" borderId="16" xfId="1" applyFont="1" applyBorder="1" applyAlignment="1">
      <alignment horizontal="center"/>
    </xf>
    <xf numFmtId="0" fontId="22" fillId="0" borderId="0" xfId="9" applyFont="1" applyAlignment="1">
      <alignment vertical="top"/>
    </xf>
    <xf numFmtId="0" fontId="22" fillId="0" borderId="0" xfId="9" applyFont="1" applyBorder="1" applyAlignment="1">
      <alignment vertical="top"/>
    </xf>
    <xf numFmtId="0" fontId="22" fillId="0" borderId="0" xfId="9" applyFont="1" applyBorder="1" applyAlignment="1" applyProtection="1">
      <alignment vertical="top"/>
      <protection locked="0"/>
    </xf>
    <xf numFmtId="0" fontId="20" fillId="0" borderId="0" xfId="9" applyFont="1" applyAlignment="1">
      <alignment horizontal="left" vertical="top"/>
    </xf>
    <xf numFmtId="0" fontId="22" fillId="0" borderId="9" xfId="9" applyFont="1" applyBorder="1" applyAlignment="1">
      <alignment vertical="top"/>
    </xf>
    <xf numFmtId="0" fontId="20" fillId="0" borderId="0" xfId="9" applyFont="1" applyAlignment="1">
      <alignment horizontal="centerContinuous" vertical="top"/>
    </xf>
    <xf numFmtId="0" fontId="22" fillId="0" borderId="0" xfId="9" applyFont="1" applyBorder="1" applyAlignment="1">
      <alignment horizontal="centerContinuous" vertical="top"/>
    </xf>
    <xf numFmtId="0" fontId="22" fillId="0" borderId="8" xfId="9" applyFont="1" applyBorder="1" applyAlignment="1">
      <alignment vertical="top"/>
    </xf>
    <xf numFmtId="0" fontId="20" fillId="0" borderId="0" xfId="9" applyFont="1" applyAlignment="1">
      <alignment horizontal="center" vertical="top"/>
    </xf>
    <xf numFmtId="0" fontId="20" fillId="0" borderId="0" xfId="9" applyFont="1" applyBorder="1" applyAlignment="1">
      <alignment horizontal="left" vertical="top"/>
    </xf>
    <xf numFmtId="164" fontId="22" fillId="0" borderId="0" xfId="1" applyNumberFormat="1" applyFont="1" applyBorder="1" applyAlignment="1">
      <alignment horizontal="center" vertical="top"/>
    </xf>
    <xf numFmtId="165" fontId="22" fillId="0" borderId="0" xfId="1" applyNumberFormat="1" applyFont="1" applyBorder="1" applyAlignment="1">
      <alignment horizontal="center" vertical="top"/>
    </xf>
    <xf numFmtId="0" fontId="22" fillId="0" borderId="0" xfId="1" applyFont="1" applyBorder="1" applyAlignment="1">
      <alignment horizontal="left" vertical="top"/>
    </xf>
    <xf numFmtId="1" fontId="22" fillId="0" borderId="0" xfId="1" applyNumberFormat="1" applyFont="1" applyBorder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horizontal="center" vertical="top"/>
    </xf>
    <xf numFmtId="0" fontId="20" fillId="0" borderId="0" xfId="9" applyFont="1" applyBorder="1" applyAlignment="1">
      <alignment vertical="top"/>
    </xf>
    <xf numFmtId="0" fontId="22" fillId="0" borderId="0" xfId="9" applyFont="1"/>
    <xf numFmtId="0" fontId="22" fillId="0" borderId="0" xfId="9" applyFont="1" applyBorder="1"/>
    <xf numFmtId="0" fontId="20" fillId="0" borderId="0" xfId="9" applyFont="1" applyAlignment="1">
      <alignment horizontal="center"/>
    </xf>
    <xf numFmtId="0" fontId="22" fillId="0" borderId="0" xfId="9" applyFont="1" applyBorder="1" applyAlignment="1">
      <alignment vertical="top" wrapText="1"/>
    </xf>
    <xf numFmtId="0" fontId="22" fillId="0" borderId="0" xfId="5" applyFont="1" applyBorder="1" applyAlignment="1">
      <alignment vertical="top" wrapText="1"/>
    </xf>
    <xf numFmtId="0" fontId="22" fillId="0" borderId="0" xfId="9" applyFont="1" applyBorder="1" applyAlignment="1" applyProtection="1">
      <alignment vertical="top"/>
    </xf>
    <xf numFmtId="0" fontId="22" fillId="0" borderId="0" xfId="0" applyFont="1"/>
    <xf numFmtId="0" fontId="27" fillId="0" borderId="0" xfId="8" applyFont="1"/>
    <xf numFmtId="0" fontId="27" fillId="0" borderId="0" xfId="8" applyFont="1" applyBorder="1" applyAlignment="1">
      <alignment horizontal="center"/>
    </xf>
    <xf numFmtId="0" fontId="27" fillId="0" borderId="0" xfId="1" applyFont="1" applyBorder="1" applyAlignment="1">
      <alignment horizontal="left" vertical="top"/>
    </xf>
    <xf numFmtId="0" fontId="27" fillId="0" borderId="0" xfId="8" applyFont="1" applyAlignment="1">
      <alignment horizontal="center" vertical="top"/>
    </xf>
    <xf numFmtId="0" fontId="26" fillId="0" borderId="8" xfId="8" applyFont="1" applyBorder="1" applyAlignment="1">
      <alignment horizontal="center"/>
    </xf>
    <xf numFmtId="0" fontId="26" fillId="0" borderId="8" xfId="8" applyFont="1" applyBorder="1" applyAlignment="1">
      <alignment horizontal="center" vertical="top"/>
    </xf>
    <xf numFmtId="0" fontId="14" fillId="0" borderId="0" xfId="8" applyFont="1" applyBorder="1"/>
    <xf numFmtId="0" fontId="34" fillId="0" borderId="0" xfId="8" applyFont="1"/>
    <xf numFmtId="0" fontId="27" fillId="0" borderId="0" xfId="1" applyFont="1" applyBorder="1" applyAlignment="1">
      <alignment horizontal="center"/>
    </xf>
    <xf numFmtId="0" fontId="26" fillId="0" borderId="0" xfId="8" applyFont="1" applyAlignment="1">
      <alignment horizontal="center" vertical="top"/>
    </xf>
    <xf numFmtId="0" fontId="24" fillId="0" borderId="0" xfId="1" applyFont="1" applyBorder="1" applyAlignment="1">
      <alignment horizontal="left"/>
    </xf>
    <xf numFmtId="0" fontId="26" fillId="0" borderId="0" xfId="8" applyFont="1" applyAlignment="1">
      <alignment horizontal="left" vertical="top" wrapText="1"/>
    </xf>
    <xf numFmtId="0" fontId="14" fillId="0" borderId="0" xfId="10" applyFont="1" applyAlignment="1">
      <alignment vertical="top"/>
    </xf>
    <xf numFmtId="0" fontId="26" fillId="0" borderId="0" xfId="10" applyNumberFormat="1" applyFont="1" applyFill="1" applyAlignment="1">
      <alignment vertical="top"/>
    </xf>
    <xf numFmtId="0" fontId="26" fillId="0" borderId="0" xfId="4" applyFont="1" applyBorder="1" applyAlignment="1">
      <alignment vertical="top"/>
    </xf>
    <xf numFmtId="0" fontId="14" fillId="0" borderId="0" xfId="4" applyFont="1" applyBorder="1" applyAlignment="1">
      <alignment vertical="top"/>
    </xf>
    <xf numFmtId="0" fontId="26" fillId="0" borderId="0" xfId="7" applyFont="1" applyAlignment="1">
      <alignment vertical="top"/>
    </xf>
    <xf numFmtId="49" fontId="26" fillId="0" borderId="0" xfId="4" applyNumberFormat="1" applyFont="1" applyAlignment="1">
      <alignment horizontal="center" vertical="top"/>
    </xf>
    <xf numFmtId="0" fontId="14" fillId="0" borderId="0" xfId="4" applyFont="1" applyAlignment="1">
      <alignment vertical="top"/>
    </xf>
    <xf numFmtId="0" fontId="14" fillId="0" borderId="0" xfId="10" applyFont="1"/>
    <xf numFmtId="0" fontId="26" fillId="0" borderId="0" xfId="7" applyFont="1" applyAlignment="1">
      <alignment horizontal="center" vertical="top"/>
    </xf>
    <xf numFmtId="0" fontId="14" fillId="0" borderId="0" xfId="7" applyFont="1" applyAlignment="1">
      <alignment vertical="top"/>
    </xf>
    <xf numFmtId="0" fontId="14" fillId="0" borderId="0" xfId="7" applyFont="1"/>
    <xf numFmtId="0" fontId="26" fillId="0" borderId="8" xfId="7" applyFont="1" applyBorder="1" applyAlignment="1">
      <alignment vertical="top"/>
    </xf>
    <xf numFmtId="49" fontId="26" fillId="0" borderId="8" xfId="4" applyNumberFormat="1" applyFont="1" applyBorder="1" applyAlignment="1">
      <alignment horizontal="center" vertical="top"/>
    </xf>
    <xf numFmtId="0" fontId="26" fillId="0" borderId="8" xfId="4" applyFont="1" applyBorder="1" applyAlignment="1">
      <alignment vertical="top"/>
    </xf>
    <xf numFmtId="0" fontId="26" fillId="0" borderId="8" xfId="4" applyFont="1" applyBorder="1" applyAlignment="1">
      <alignment horizontal="center" vertical="top"/>
    </xf>
    <xf numFmtId="0" fontId="18" fillId="0" borderId="0" xfId="9" applyFont="1" applyAlignment="1">
      <alignment horizontal="center" vertical="top"/>
    </xf>
    <xf numFmtId="0" fontId="22" fillId="0" borderId="0" xfId="9" applyFont="1" applyBorder="1" applyAlignment="1" applyProtection="1">
      <alignment vertical="top" wrapText="1"/>
      <protection locked="0"/>
    </xf>
    <xf numFmtId="0" fontId="26" fillId="0" borderId="0" xfId="8" applyNumberFormat="1" applyFont="1" applyAlignment="1">
      <alignment horizontal="left" vertical="top"/>
    </xf>
    <xf numFmtId="0" fontId="15" fillId="0" borderId="0" xfId="0" applyFont="1"/>
    <xf numFmtId="0" fontId="22" fillId="0" borderId="12" xfId="9" applyFont="1" applyBorder="1" applyAlignment="1" applyProtection="1">
      <alignment vertical="top"/>
      <protection locked="0"/>
    </xf>
    <xf numFmtId="0" fontId="22" fillId="0" borderId="10" xfId="9" applyFont="1" applyBorder="1" applyAlignment="1" applyProtection="1">
      <alignment vertical="top"/>
      <protection locked="0"/>
    </xf>
    <xf numFmtId="0" fontId="20" fillId="0" borderId="0" xfId="9" applyFont="1" applyBorder="1" applyAlignment="1">
      <alignment horizontal="center" vertical="top"/>
    </xf>
    <xf numFmtId="0" fontId="28" fillId="0" borderId="0" xfId="5" applyFont="1" applyAlignment="1">
      <alignment horizontal="center"/>
    </xf>
    <xf numFmtId="0" fontId="28" fillId="0" borderId="0" xfId="9" applyFont="1"/>
    <xf numFmtId="0" fontId="28" fillId="0" borderId="0" xfId="5" applyFont="1" applyAlignment="1">
      <alignment vertical="top" wrapText="1"/>
    </xf>
    <xf numFmtId="49" fontId="28" fillId="0" borderId="0" xfId="5" applyNumberFormat="1" applyFont="1" applyFill="1" applyAlignment="1">
      <alignment horizontal="center" vertical="top"/>
    </xf>
    <xf numFmtId="0" fontId="28" fillId="0" borderId="0" xfId="4" applyFont="1" applyAlignment="1">
      <alignment vertical="top"/>
    </xf>
    <xf numFmtId="0" fontId="20" fillId="0" borderId="0" xfId="9" quotePrefix="1" applyFont="1" applyAlignment="1">
      <alignment horizontal="center" vertical="top"/>
    </xf>
    <xf numFmtId="169" fontId="22" fillId="0" borderId="0" xfId="4" applyNumberFormat="1" applyFont="1" applyAlignment="1">
      <alignment horizontal="left" vertical="top"/>
    </xf>
    <xf numFmtId="49" fontId="20" fillId="0" borderId="0" xfId="4" applyNumberFormat="1" applyFont="1" applyAlignment="1">
      <alignment horizontal="left" vertical="top"/>
    </xf>
    <xf numFmtId="0" fontId="20" fillId="0" borderId="0" xfId="4" applyFont="1" applyAlignment="1">
      <alignment horizontal="left" vertical="top"/>
    </xf>
    <xf numFmtId="0" fontId="20" fillId="0" borderId="0" xfId="4" applyFont="1" applyAlignment="1">
      <alignment horizontal="left" vertical="top" wrapText="1" indent="1"/>
    </xf>
    <xf numFmtId="49" fontId="28" fillId="0" borderId="0" xfId="0" applyNumberFormat="1" applyFont="1" applyAlignment="1">
      <alignment horizontal="center" vertical="top" wrapText="1"/>
    </xf>
    <xf numFmtId="0" fontId="20" fillId="0" borderId="0" xfId="4" applyFont="1" applyAlignment="1">
      <alignment vertical="top"/>
    </xf>
    <xf numFmtId="0" fontId="22" fillId="0" borderId="0" xfId="0" applyNumberFormat="1" applyFont="1" applyFill="1" applyAlignment="1">
      <alignment horizontal="left" vertical="top" wrapText="1"/>
    </xf>
    <xf numFmtId="0" fontId="20" fillId="0" borderId="0" xfId="5" applyFont="1" applyAlignment="1">
      <alignment vertical="top"/>
    </xf>
    <xf numFmtId="49" fontId="22" fillId="0" borderId="0" xfId="5" applyNumberFormat="1" applyFont="1" applyAlignment="1">
      <alignment horizontal="center" vertical="top"/>
    </xf>
    <xf numFmtId="0" fontId="28" fillId="0" borderId="0" xfId="0" applyNumberFormat="1" applyFont="1" applyFill="1" applyAlignment="1">
      <alignment horizontal="left" vertical="top" wrapText="1"/>
    </xf>
    <xf numFmtId="0" fontId="22" fillId="0" borderId="0" xfId="5" applyFont="1" applyAlignment="1">
      <alignment horizontal="left" vertical="top" wrapText="1"/>
    </xf>
    <xf numFmtId="49" fontId="22" fillId="0" borderId="0" xfId="5" applyNumberFormat="1" applyFont="1" applyFill="1" applyBorder="1" applyAlignment="1">
      <alignment horizontal="left" vertical="top"/>
    </xf>
    <xf numFmtId="49" fontId="22" fillId="0" borderId="0" xfId="5" applyNumberFormat="1" applyFont="1" applyBorder="1" applyAlignment="1">
      <alignment horizontal="center" vertical="top"/>
    </xf>
    <xf numFmtId="0" fontId="22" fillId="0" borderId="0" xfId="5" applyNumberFormat="1" applyFont="1" applyFill="1" applyBorder="1" applyAlignment="1">
      <alignment horizontal="left" vertical="top" wrapText="1"/>
    </xf>
    <xf numFmtId="0" fontId="22" fillId="0" borderId="0" xfId="5" applyFont="1" applyBorder="1" applyAlignment="1">
      <alignment vertical="top"/>
    </xf>
    <xf numFmtId="0" fontId="22" fillId="0" borderId="0" xfId="4" applyFont="1" applyAlignment="1">
      <alignment vertical="top"/>
    </xf>
    <xf numFmtId="49" fontId="28" fillId="0" borderId="0" xfId="0" applyNumberFormat="1" applyFont="1" applyAlignment="1">
      <alignment horizontal="center" vertical="top"/>
    </xf>
    <xf numFmtId="0" fontId="28" fillId="0" borderId="0" xfId="11" applyFont="1" applyFill="1" applyBorder="1" applyAlignment="1">
      <alignment horizontal="center" vertical="top" wrapText="1"/>
    </xf>
    <xf numFmtId="0" fontId="22" fillId="0" borderId="0" xfId="4" applyFont="1" applyAlignment="1">
      <alignment horizontal="left" vertical="top" wrapText="1"/>
    </xf>
    <xf numFmtId="49" fontId="22" fillId="0" borderId="0" xfId="5" applyNumberFormat="1" applyFont="1" applyFill="1" applyBorder="1" applyAlignment="1">
      <alignment horizontal="left" vertical="top" wrapText="1"/>
    </xf>
    <xf numFmtId="0" fontId="22" fillId="0" borderId="0" xfId="4" applyFont="1" applyBorder="1" applyAlignment="1">
      <alignment horizontal="left" vertical="top"/>
    </xf>
    <xf numFmtId="0" fontId="22" fillId="0" borderId="0" xfId="5" applyNumberFormat="1" applyFont="1" applyFill="1" applyAlignment="1">
      <alignment horizontal="left" vertical="top" wrapText="1"/>
    </xf>
    <xf numFmtId="0" fontId="20" fillId="0" borderId="0" xfId="4" applyFont="1" applyBorder="1" applyAlignment="1">
      <alignment vertical="top"/>
    </xf>
    <xf numFmtId="0" fontId="20" fillId="0" borderId="0" xfId="5" applyFont="1" applyBorder="1" applyAlignment="1">
      <alignment vertical="top"/>
    </xf>
    <xf numFmtId="0" fontId="22" fillId="0" borderId="0" xfId="4" applyFont="1" applyAlignment="1">
      <alignment vertical="top" wrapText="1"/>
    </xf>
    <xf numFmtId="49" fontId="22" fillId="0" borderId="0" xfId="4" applyNumberFormat="1" applyFont="1" applyBorder="1" applyAlignment="1">
      <alignment horizontal="left" vertical="top"/>
    </xf>
    <xf numFmtId="49" fontId="22" fillId="0" borderId="0" xfId="5" applyNumberFormat="1" applyFont="1" applyBorder="1" applyAlignment="1">
      <alignment horizontal="left" vertical="top"/>
    </xf>
    <xf numFmtId="0" fontId="28" fillId="0" borderId="0" xfId="0" applyNumberFormat="1" applyFont="1" applyAlignment="1">
      <alignment horizontal="center" vertical="top"/>
    </xf>
    <xf numFmtId="0" fontId="28" fillId="0" borderId="0" xfId="12" applyFont="1" applyFill="1" applyBorder="1" applyAlignment="1">
      <alignment horizontal="center" vertical="top"/>
    </xf>
    <xf numFmtId="49" fontId="28" fillId="0" borderId="0" xfId="4" applyNumberFormat="1" applyFont="1" applyAlignment="1">
      <alignment horizontal="center" vertical="top" wrapText="1"/>
    </xf>
    <xf numFmtId="0" fontId="22" fillId="0" borderId="0" xfId="9" quotePrefix="1" applyFont="1" applyAlignment="1">
      <alignment horizontal="left" vertical="top"/>
    </xf>
    <xf numFmtId="0" fontId="22" fillId="0" borderId="0" xfId="9" applyFont="1" applyAlignment="1">
      <alignment horizontal="left" vertical="top"/>
    </xf>
    <xf numFmtId="0" fontId="22" fillId="0" borderId="0" xfId="9" applyFont="1" applyBorder="1" applyAlignment="1" applyProtection="1">
      <alignment horizontal="center" vertical="top"/>
      <protection locked="0"/>
    </xf>
    <xf numFmtId="0" fontId="20" fillId="0" borderId="0" xfId="9" applyFont="1" applyAlignment="1">
      <alignment vertical="top"/>
    </xf>
    <xf numFmtId="0" fontId="22" fillId="0" borderId="10" xfId="9" applyFont="1" applyBorder="1" applyAlignment="1" applyProtection="1">
      <alignment horizontal="center" vertical="top"/>
      <protection locked="0"/>
    </xf>
    <xf numFmtId="0" fontId="20" fillId="0" borderId="0" xfId="9" quotePrefix="1" applyFont="1" applyBorder="1" applyAlignment="1">
      <alignment horizontal="right" vertical="top"/>
    </xf>
    <xf numFmtId="0" fontId="22" fillId="0" borderId="10" xfId="9" applyFont="1" applyBorder="1" applyAlignment="1">
      <alignment vertical="top"/>
    </xf>
    <xf numFmtId="0" fontId="20" fillId="0" borderId="10" xfId="9" applyFont="1" applyBorder="1" applyAlignment="1">
      <alignment horizontal="center" vertical="top"/>
    </xf>
    <xf numFmtId="0" fontId="35" fillId="0" borderId="0" xfId="9" quotePrefix="1" applyFont="1" applyAlignment="1">
      <alignment horizontal="left" vertical="top"/>
    </xf>
    <xf numFmtId="0" fontId="22" fillId="0" borderId="0" xfId="9" applyFont="1" applyAlignment="1">
      <alignment horizontal="centerContinuous" vertical="top"/>
    </xf>
    <xf numFmtId="0" fontId="22" fillId="0" borderId="0" xfId="9" applyFont="1" applyFill="1" applyBorder="1" applyAlignment="1" applyProtection="1">
      <alignment vertical="top"/>
      <protection locked="0"/>
    </xf>
    <xf numFmtId="0" fontId="22" fillId="0" borderId="0" xfId="9" applyFont="1" applyFill="1" applyBorder="1" applyAlignment="1">
      <alignment vertical="top"/>
    </xf>
    <xf numFmtId="0" fontId="22" fillId="0" borderId="0" xfId="9" applyFont="1" applyFill="1"/>
    <xf numFmtId="164" fontId="22" fillId="0" borderId="0" xfId="1" applyNumberFormat="1" applyFont="1" applyFill="1" applyBorder="1" applyAlignment="1">
      <alignment horizontal="center" vertical="top"/>
    </xf>
    <xf numFmtId="1" fontId="22" fillId="0" borderId="0" xfId="1" applyNumberFormat="1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top"/>
    </xf>
    <xf numFmtId="0" fontId="22" fillId="0" borderId="0" xfId="1" applyFont="1" applyFill="1" applyBorder="1" applyAlignment="1">
      <alignment horizontal="left" vertical="top"/>
    </xf>
    <xf numFmtId="0" fontId="22" fillId="0" borderId="13" xfId="9" applyFont="1" applyBorder="1"/>
    <xf numFmtId="0" fontId="22" fillId="2" borderId="20" xfId="9" applyFont="1" applyFill="1" applyBorder="1"/>
    <xf numFmtId="164" fontId="22" fillId="2" borderId="0" xfId="1" applyNumberFormat="1" applyFont="1" applyFill="1" applyBorder="1" applyAlignment="1">
      <alignment horizontal="center" vertical="top"/>
    </xf>
    <xf numFmtId="0" fontId="22" fillId="2" borderId="0" xfId="1" applyFont="1" applyFill="1" applyBorder="1" applyAlignment="1">
      <alignment horizontal="left" vertical="top"/>
    </xf>
    <xf numFmtId="165" fontId="22" fillId="0" borderId="0" xfId="1" applyNumberFormat="1" applyFont="1" applyFill="1" applyBorder="1" applyAlignment="1">
      <alignment horizontal="center" vertical="top"/>
    </xf>
    <xf numFmtId="0" fontId="22" fillId="2" borderId="0" xfId="0" applyFont="1" applyFill="1" applyBorder="1" applyAlignment="1">
      <alignment horizontal="center" vertical="top"/>
    </xf>
    <xf numFmtId="0" fontId="20" fillId="0" borderId="5" xfId="9" applyFont="1" applyBorder="1" applyAlignment="1">
      <alignment horizontal="center" vertical="top"/>
    </xf>
    <xf numFmtId="0" fontId="22" fillId="0" borderId="1" xfId="9" applyFont="1" applyBorder="1" applyAlignment="1">
      <alignment vertical="top"/>
    </xf>
    <xf numFmtId="0" fontId="22" fillId="0" borderId="15" xfId="9" applyFont="1" applyBorder="1" applyAlignment="1">
      <alignment vertical="top"/>
    </xf>
    <xf numFmtId="0" fontId="20" fillId="0" borderId="11" xfId="9" applyFont="1" applyBorder="1" applyAlignment="1">
      <alignment horizontal="center" vertical="top"/>
    </xf>
    <xf numFmtId="0" fontId="20" fillId="0" borderId="0" xfId="9" quotePrefix="1" applyFont="1" applyBorder="1" applyAlignment="1">
      <alignment horizontal="left" vertical="top"/>
    </xf>
    <xf numFmtId="0" fontId="20" fillId="0" borderId="3" xfId="9" applyFont="1" applyBorder="1" applyAlignment="1">
      <alignment horizontal="center" vertical="top"/>
    </xf>
    <xf numFmtId="0" fontId="22" fillId="0" borderId="3" xfId="9" applyFont="1" applyBorder="1" applyAlignment="1">
      <alignment vertical="top"/>
    </xf>
    <xf numFmtId="0" fontId="37" fillId="0" borderId="0" xfId="9" quotePrefix="1" applyFont="1" applyBorder="1" applyAlignment="1">
      <alignment horizontal="left" vertical="top"/>
    </xf>
    <xf numFmtId="0" fontId="22" fillId="0" borderId="15" xfId="9" applyFont="1" applyBorder="1" applyAlignment="1" applyProtection="1">
      <alignment vertical="top"/>
      <protection locked="0"/>
    </xf>
    <xf numFmtId="0" fontId="22" fillId="0" borderId="7" xfId="9" applyFont="1" applyBorder="1" applyAlignment="1">
      <alignment vertical="top"/>
    </xf>
    <xf numFmtId="0" fontId="22" fillId="0" borderId="5" xfId="9" applyFont="1" applyBorder="1" applyAlignment="1">
      <alignment vertical="top"/>
    </xf>
    <xf numFmtId="0" fontId="22" fillId="0" borderId="12" xfId="9" applyFont="1" applyBorder="1" applyAlignment="1">
      <alignment vertical="top"/>
    </xf>
    <xf numFmtId="0" fontId="29" fillId="0" borderId="0" xfId="4" applyFont="1" applyAlignment="1">
      <alignment horizontal="left" vertical="top"/>
    </xf>
    <xf numFmtId="169" fontId="28" fillId="0" borderId="0" xfId="4" applyNumberFormat="1" applyFont="1" applyAlignment="1">
      <alignment horizontal="left" vertical="top"/>
    </xf>
    <xf numFmtId="0" fontId="29" fillId="0" borderId="0" xfId="4" applyFont="1" applyAlignment="1">
      <alignment horizontal="right" vertical="top"/>
    </xf>
    <xf numFmtId="49" fontId="29" fillId="0" borderId="0" xfId="4" applyNumberFormat="1" applyFont="1" applyAlignment="1">
      <alignment horizontal="left" vertical="top"/>
    </xf>
    <xf numFmtId="0" fontId="29" fillId="0" borderId="0" xfId="4" applyFont="1" applyAlignment="1">
      <alignment horizontal="left" vertical="top" wrapText="1" indent="1"/>
    </xf>
    <xf numFmtId="1" fontId="29" fillId="0" borderId="0" xfId="2" applyNumberFormat="1" applyFont="1" applyAlignment="1">
      <alignment horizontal="left"/>
    </xf>
    <xf numFmtId="166" fontId="28" fillId="0" borderId="0" xfId="2" applyNumberFormat="1" applyFont="1" applyAlignment="1">
      <alignment horizontal="left"/>
    </xf>
    <xf numFmtId="0" fontId="28" fillId="0" borderId="0" xfId="2" applyFont="1"/>
    <xf numFmtId="0" fontId="28" fillId="0" borderId="0" xfId="6" applyFont="1" applyAlignment="1"/>
    <xf numFmtId="0" fontId="29" fillId="0" borderId="0" xfId="4" applyFont="1" applyAlignment="1">
      <alignment horizontal="center" vertical="top"/>
    </xf>
    <xf numFmtId="0" fontId="28" fillId="0" borderId="0" xfId="2" applyFont="1" applyAlignment="1">
      <alignment horizontal="left"/>
    </xf>
    <xf numFmtId="169" fontId="22" fillId="0" borderId="0" xfId="0" applyNumberFormat="1" applyFont="1" applyFill="1" applyAlignment="1">
      <alignment horizontal="left" vertical="top"/>
    </xf>
    <xf numFmtId="168" fontId="22" fillId="0" borderId="0" xfId="0" applyNumberFormat="1" applyFont="1" applyFill="1" applyAlignment="1">
      <alignment horizontal="right" vertical="top"/>
    </xf>
    <xf numFmtId="0" fontId="28" fillId="0" borderId="0" xfId="12" applyFont="1" applyFill="1" applyBorder="1" applyAlignment="1">
      <alignment horizontal="right" vertical="top"/>
    </xf>
    <xf numFmtId="49" fontId="28" fillId="0" borderId="0" xfId="0" applyNumberFormat="1" applyFont="1" applyAlignment="1">
      <alignment horizontal="right" vertical="top" wrapText="1"/>
    </xf>
    <xf numFmtId="49" fontId="28" fillId="0" borderId="0" xfId="0" applyNumberFormat="1" applyFont="1" applyAlignment="1">
      <alignment horizontal="right" vertical="top"/>
    </xf>
    <xf numFmtId="0" fontId="28" fillId="0" borderId="0" xfId="11" applyFont="1" applyFill="1" applyBorder="1" applyAlignment="1">
      <alignment horizontal="right" vertical="top" wrapText="1"/>
    </xf>
    <xf numFmtId="0" fontId="22" fillId="0" borderId="0" xfId="0" applyNumberFormat="1" applyFont="1" applyFill="1" applyAlignment="1">
      <alignment horizontal="left" vertical="top" wrapText="1" indent="1"/>
    </xf>
    <xf numFmtId="0" fontId="22" fillId="0" borderId="0" xfId="5" applyFont="1" applyAlignment="1">
      <alignment horizontal="left" vertical="top" wrapText="1" indent="1"/>
    </xf>
    <xf numFmtId="0" fontId="22" fillId="0" borderId="0" xfId="5" applyNumberFormat="1" applyFont="1" applyFill="1" applyBorder="1" applyAlignment="1">
      <alignment horizontal="left" vertical="top" wrapText="1" indent="1"/>
    </xf>
    <xf numFmtId="0" fontId="28" fillId="0" borderId="0" xfId="4" applyFont="1" applyAlignment="1">
      <alignment vertical="top" wrapText="1"/>
    </xf>
    <xf numFmtId="0" fontId="28" fillId="0" borderId="0" xfId="12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15" fillId="0" borderId="0" xfId="9" applyFont="1" applyAlignme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1" fontId="29" fillId="0" borderId="0" xfId="2" applyNumberFormat="1" applyFont="1" applyAlignment="1">
      <alignment horizontal="left" vertical="top"/>
    </xf>
    <xf numFmtId="0" fontId="28" fillId="0" borderId="0" xfId="2" applyFont="1" applyAlignment="1">
      <alignment horizontal="left" vertical="top"/>
    </xf>
    <xf numFmtId="166" fontId="28" fillId="0" borderId="0" xfId="2" applyNumberFormat="1" applyFont="1" applyAlignment="1">
      <alignment horizontal="left" vertical="top"/>
    </xf>
    <xf numFmtId="0" fontId="28" fillId="0" borderId="0" xfId="2" applyFont="1" applyAlignment="1">
      <alignment vertical="top"/>
    </xf>
    <xf numFmtId="0" fontId="28" fillId="0" borderId="0" xfId="2" applyFont="1" applyAlignment="1">
      <alignment horizontal="center" vertical="top"/>
    </xf>
    <xf numFmtId="0" fontId="39" fillId="0" borderId="0" xfId="2" applyFont="1" applyAlignment="1">
      <alignment vertical="top"/>
    </xf>
    <xf numFmtId="0" fontId="39" fillId="0" borderId="0" xfId="2" applyFont="1"/>
    <xf numFmtId="0" fontId="26" fillId="0" borderId="0" xfId="2" applyFont="1" applyAlignment="1">
      <alignment horizontal="center" vertical="top"/>
    </xf>
    <xf numFmtId="0" fontId="28" fillId="0" borderId="0" xfId="7" applyFont="1" applyAlignment="1">
      <alignment horizontal="left" vertical="top"/>
    </xf>
    <xf numFmtId="0" fontId="29" fillId="0" borderId="0" xfId="7" applyFont="1" applyAlignment="1">
      <alignment horizontal="left" vertical="top"/>
    </xf>
    <xf numFmtId="0" fontId="6" fillId="0" borderId="0" xfId="7" applyFont="1" applyAlignment="1">
      <alignment horizontal="left" vertical="top"/>
    </xf>
    <xf numFmtId="0" fontId="28" fillId="0" borderId="0" xfId="7" applyFont="1"/>
    <xf numFmtId="0" fontId="28" fillId="0" borderId="0" xfId="10" applyFont="1" applyAlignment="1">
      <alignment vertical="top"/>
    </xf>
    <xf numFmtId="3" fontId="28" fillId="0" borderId="0" xfId="12" applyNumberFormat="1" applyFont="1" applyFill="1" applyBorder="1" applyAlignment="1">
      <alignment horizontal="right" vertical="top"/>
    </xf>
    <xf numFmtId="3" fontId="28" fillId="0" borderId="0" xfId="10" applyNumberFormat="1" applyFont="1" applyAlignment="1">
      <alignment horizontal="right" vertical="top"/>
    </xf>
    <xf numFmtId="3" fontId="28" fillId="0" borderId="0" xfId="10" applyNumberFormat="1" applyFont="1"/>
    <xf numFmtId="3" fontId="28" fillId="0" borderId="0" xfId="10" applyNumberFormat="1" applyFont="1" applyAlignment="1">
      <alignment horizontal="right" vertical="top" wrapText="1"/>
    </xf>
    <xf numFmtId="0" fontId="28" fillId="0" borderId="0" xfId="3" applyFont="1"/>
    <xf numFmtId="0" fontId="26" fillId="0" borderId="0" xfId="3" applyFont="1" applyAlignment="1">
      <alignment horizontal="center" vertical="top"/>
    </xf>
    <xf numFmtId="0" fontId="26" fillId="0" borderId="0" xfId="10" applyFont="1" applyAlignment="1">
      <alignment horizontal="center" vertical="top"/>
    </xf>
    <xf numFmtId="0" fontId="26" fillId="0" borderId="0" xfId="10" applyFont="1"/>
    <xf numFmtId="0" fontId="26" fillId="0" borderId="0" xfId="4" applyNumberFormat="1" applyFont="1" applyAlignment="1">
      <alignment horizontal="center" vertical="top"/>
    </xf>
    <xf numFmtId="1" fontId="27" fillId="0" borderId="0" xfId="2" applyNumberFormat="1" applyFont="1" applyAlignment="1">
      <alignment horizontal="left"/>
    </xf>
    <xf numFmtId="0" fontId="26" fillId="0" borderId="0" xfId="2" applyFont="1" applyAlignment="1">
      <alignment horizontal="left" vertical="top"/>
    </xf>
    <xf numFmtId="166" fontId="26" fillId="0" borderId="0" xfId="2" applyNumberFormat="1" applyFont="1" applyAlignment="1">
      <alignment horizontal="left" vertical="top"/>
    </xf>
    <xf numFmtId="0" fontId="26" fillId="0" borderId="0" xfId="2" applyFont="1" applyAlignment="1">
      <alignment vertical="top"/>
    </xf>
    <xf numFmtId="0" fontId="26" fillId="0" borderId="0" xfId="2" applyFont="1"/>
    <xf numFmtId="0" fontId="27" fillId="0" borderId="17" xfId="4" applyFont="1" applyBorder="1" applyAlignment="1">
      <alignment horizontal="left" vertical="top"/>
    </xf>
    <xf numFmtId="49" fontId="27" fillId="0" borderId="17" xfId="4" applyNumberFormat="1" applyFont="1" applyBorder="1" applyAlignment="1">
      <alignment horizontal="left" vertical="top"/>
    </xf>
    <xf numFmtId="0" fontId="27" fillId="0" borderId="17" xfId="10" applyFont="1" applyBorder="1" applyAlignment="1">
      <alignment horizontal="left" vertical="top"/>
    </xf>
    <xf numFmtId="0" fontId="26" fillId="0" borderId="0" xfId="7" applyFont="1" applyAlignment="1">
      <alignment horizontal="left" vertical="top"/>
    </xf>
    <xf numFmtId="0" fontId="27" fillId="0" borderId="0" xfId="7" applyFont="1" applyAlignment="1">
      <alignment horizontal="left" vertical="top"/>
    </xf>
    <xf numFmtId="0" fontId="27" fillId="0" borderId="17" xfId="7" applyFont="1" applyBorder="1" applyAlignment="1">
      <alignment horizontal="left" vertical="top"/>
    </xf>
    <xf numFmtId="0" fontId="27" fillId="0" borderId="0" xfId="4" applyFont="1" applyBorder="1" applyAlignment="1">
      <alignment horizontal="center" vertical="top"/>
    </xf>
    <xf numFmtId="49" fontId="27" fillId="0" borderId="0" xfId="4" applyNumberFormat="1" applyFont="1" applyBorder="1" applyAlignment="1">
      <alignment horizontal="center" vertical="top"/>
    </xf>
    <xf numFmtId="0" fontId="27" fillId="0" borderId="0" xfId="4" applyFont="1" applyBorder="1" applyAlignment="1">
      <alignment vertical="top"/>
    </xf>
    <xf numFmtId="0" fontId="26" fillId="0" borderId="0" xfId="7" applyFont="1" applyAlignment="1"/>
    <xf numFmtId="166" fontId="26" fillId="0" borderId="0" xfId="2" applyNumberFormat="1" applyFont="1" applyAlignment="1">
      <alignment horizontal="left"/>
    </xf>
    <xf numFmtId="49" fontId="26" fillId="0" borderId="0" xfId="10" applyNumberFormat="1" applyFont="1" applyFill="1" applyAlignment="1">
      <alignment vertical="top"/>
    </xf>
    <xf numFmtId="49" fontId="26" fillId="0" borderId="0" xfId="10" applyNumberFormat="1" applyFont="1" applyFill="1" applyAlignment="1">
      <alignment vertical="top" wrapText="1"/>
    </xf>
    <xf numFmtId="0" fontId="26" fillId="0" borderId="0" xfId="12" applyFont="1" applyFill="1" applyBorder="1" applyAlignment="1">
      <alignment horizontal="center" vertical="top"/>
    </xf>
    <xf numFmtId="0" fontId="26" fillId="0" borderId="0" xfId="12" applyFont="1" applyFill="1" applyBorder="1" applyAlignment="1">
      <alignment vertical="top" wrapText="1"/>
    </xf>
    <xf numFmtId="0" fontId="26" fillId="0" borderId="0" xfId="12" applyFont="1" applyFill="1" applyBorder="1" applyAlignment="1">
      <alignment horizontal="left" vertical="top"/>
    </xf>
    <xf numFmtId="0" fontId="26" fillId="0" borderId="0" xfId="12" applyFont="1" applyFill="1" applyBorder="1" applyAlignment="1">
      <alignment vertical="top"/>
    </xf>
    <xf numFmtId="0" fontId="26" fillId="0" borderId="0" xfId="13" applyFont="1" applyFill="1" applyBorder="1" applyAlignment="1">
      <alignment vertical="top" wrapText="1"/>
    </xf>
    <xf numFmtId="0" fontId="26" fillId="0" borderId="0" xfId="10" applyFont="1" applyAlignment="1">
      <alignment horizontal="left" vertical="top"/>
    </xf>
    <xf numFmtId="0" fontId="26" fillId="0" borderId="0" xfId="10" applyFont="1" applyAlignment="1">
      <alignment horizontal="left"/>
    </xf>
    <xf numFmtId="0" fontId="26" fillId="0" borderId="0" xfId="3" applyFont="1" applyAlignment="1">
      <alignment vertical="top"/>
    </xf>
    <xf numFmtId="0" fontId="27" fillId="0" borderId="17" xfId="10" applyFont="1" applyBorder="1" applyAlignment="1">
      <alignment horizontal="center" vertical="top"/>
    </xf>
    <xf numFmtId="0" fontId="27" fillId="0" borderId="0" xfId="8" applyFont="1" applyAlignment="1">
      <alignment horizontal="center" vertical="center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 applyFill="1" applyAlignment="1">
      <alignment horizontal="left" vertical="top" wrapText="1"/>
    </xf>
    <xf numFmtId="0" fontId="26" fillId="0" borderId="0" xfId="5" applyFont="1" applyAlignment="1">
      <alignment vertical="top"/>
    </xf>
    <xf numFmtId="0" fontId="22" fillId="0" borderId="0" xfId="9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1" fillId="0" borderId="0" xfId="9" applyFont="1" applyAlignment="1">
      <alignment horizontal="center" vertical="top"/>
    </xf>
    <xf numFmtId="0" fontId="22" fillId="0" borderId="1" xfId="9" applyFont="1" applyBorder="1" applyAlignment="1" applyProtection="1">
      <alignment horizontal="center" vertical="top"/>
      <protection locked="0"/>
    </xf>
    <xf numFmtId="0" fontId="22" fillId="0" borderId="15" xfId="9" applyFont="1" applyBorder="1" applyAlignment="1" applyProtection="1">
      <alignment horizontal="center" vertical="top"/>
      <protection locked="0"/>
    </xf>
    <xf numFmtId="0" fontId="22" fillId="0" borderId="2" xfId="9" applyFont="1" applyBorder="1" applyAlignment="1" applyProtection="1">
      <alignment horizontal="center" vertical="top"/>
      <protection locked="0"/>
    </xf>
    <xf numFmtId="0" fontId="22" fillId="0" borderId="3" xfId="9" applyFont="1" applyBorder="1" applyAlignment="1" applyProtection="1">
      <alignment horizontal="center" vertical="top"/>
      <protection locked="0"/>
    </xf>
    <xf numFmtId="0" fontId="22" fillId="0" borderId="0" xfId="9" applyFont="1" applyBorder="1" applyAlignment="1" applyProtection="1">
      <alignment horizontal="center" vertical="top"/>
      <protection locked="0"/>
    </xf>
    <xf numFmtId="0" fontId="22" fillId="0" borderId="5" xfId="9" applyFont="1" applyBorder="1" applyAlignment="1" applyProtection="1">
      <alignment horizontal="center" vertical="top"/>
      <protection locked="0"/>
    </xf>
    <xf numFmtId="0" fontId="22" fillId="0" borderId="7" xfId="9" applyFont="1" applyBorder="1" applyAlignment="1" applyProtection="1">
      <alignment horizontal="center" vertical="top"/>
      <protection locked="0"/>
    </xf>
    <xf numFmtId="0" fontId="22" fillId="0" borderId="8" xfId="9" applyFont="1" applyBorder="1" applyAlignment="1" applyProtection="1">
      <alignment horizontal="center" vertical="top"/>
      <protection locked="0"/>
    </xf>
    <xf numFmtId="0" fontId="22" fillId="0" borderId="4" xfId="9" applyFont="1" applyBorder="1" applyAlignment="1" applyProtection="1">
      <alignment horizontal="center" vertical="top"/>
      <protection locked="0"/>
    </xf>
    <xf numFmtId="0" fontId="22" fillId="0" borderId="19" xfId="9" applyFont="1" applyBorder="1" applyAlignment="1" applyProtection="1">
      <alignment horizontal="center" vertical="top"/>
      <protection locked="0"/>
    </xf>
    <xf numFmtId="0" fontId="22" fillId="0" borderId="18" xfId="9" applyFont="1" applyBorder="1" applyAlignment="1" applyProtection="1">
      <alignment horizontal="center" vertical="top"/>
      <protection locked="0"/>
    </xf>
    <xf numFmtId="0" fontId="22" fillId="0" borderId="6" xfId="9" applyFont="1" applyBorder="1" applyAlignment="1" applyProtection="1">
      <alignment horizontal="center" vertical="top"/>
      <protection locked="0"/>
    </xf>
    <xf numFmtId="0" fontId="20" fillId="0" borderId="0" xfId="9" applyFont="1" applyAlignment="1">
      <alignment horizontal="center"/>
    </xf>
    <xf numFmtId="0" fontId="15" fillId="0" borderId="1" xfId="9" applyFont="1" applyBorder="1" applyAlignment="1" applyProtection="1">
      <alignment vertical="top" wrapText="1"/>
      <protection locked="0"/>
    </xf>
    <xf numFmtId="0" fontId="15" fillId="0" borderId="15" xfId="9" applyFont="1" applyBorder="1" applyAlignment="1" applyProtection="1">
      <alignment vertical="top" wrapText="1"/>
      <protection locked="0"/>
    </xf>
    <xf numFmtId="0" fontId="15" fillId="0" borderId="2" xfId="9" applyFont="1" applyBorder="1" applyAlignment="1" applyProtection="1">
      <alignment vertical="top" wrapText="1"/>
      <protection locked="0"/>
    </xf>
    <xf numFmtId="0" fontId="15" fillId="0" borderId="3" xfId="9" applyFont="1" applyBorder="1" applyAlignment="1" applyProtection="1">
      <alignment vertical="top" wrapText="1"/>
      <protection locked="0"/>
    </xf>
    <xf numFmtId="0" fontId="15" fillId="0" borderId="0" xfId="9" applyFont="1" applyBorder="1" applyAlignment="1" applyProtection="1">
      <alignment vertical="top" wrapText="1"/>
      <protection locked="0"/>
    </xf>
    <xf numFmtId="0" fontId="15" fillId="0" borderId="5" xfId="9" applyFont="1" applyBorder="1" applyAlignment="1" applyProtection="1">
      <alignment vertical="top" wrapText="1"/>
      <protection locked="0"/>
    </xf>
    <xf numFmtId="0" fontId="15" fillId="0" borderId="7" xfId="9" applyFont="1" applyBorder="1" applyAlignment="1" applyProtection="1">
      <alignment vertical="top" wrapText="1"/>
      <protection locked="0"/>
    </xf>
    <xf numFmtId="0" fontId="15" fillId="0" borderId="8" xfId="9" applyFont="1" applyBorder="1" applyAlignment="1" applyProtection="1">
      <alignment vertical="top" wrapText="1"/>
      <protection locked="0"/>
    </xf>
    <xf numFmtId="0" fontId="15" fillId="0" borderId="4" xfId="9" applyFont="1" applyBorder="1" applyAlignment="1" applyProtection="1">
      <alignment vertical="top" wrapText="1"/>
      <protection locked="0"/>
    </xf>
    <xf numFmtId="0" fontId="20" fillId="0" borderId="9" xfId="9" applyFont="1" applyBorder="1" applyAlignment="1">
      <alignment horizontal="center"/>
    </xf>
    <xf numFmtId="0" fontId="16" fillId="0" borderId="0" xfId="0" applyNumberFormat="1" applyFont="1" applyFill="1" applyAlignment="1">
      <alignment horizontal="left" vertical="top" wrapText="1"/>
    </xf>
    <xf numFmtId="0" fontId="28" fillId="0" borderId="0" xfId="8" applyFont="1" applyAlignment="1">
      <alignment horizontal="left" vertical="top"/>
    </xf>
    <xf numFmtId="49" fontId="28" fillId="0" borderId="0" xfId="0" applyNumberFormat="1" applyFont="1" applyAlignment="1"/>
    <xf numFmtId="0" fontId="22" fillId="0" borderId="0" xfId="9" applyFont="1" applyBorder="1" applyAlignment="1"/>
    <xf numFmtId="0" fontId="15" fillId="0" borderId="0" xfId="9" applyFont="1" applyBorder="1" applyAlignment="1"/>
  </cellXfs>
  <cellStyles count="14">
    <cellStyle name="Normal" xfId="0" builtinId="0"/>
    <cellStyle name="Normal 2" xfId="10"/>
    <cellStyle name="Normal 3" xfId="11"/>
    <cellStyle name="Normal 3 2" xfId="13"/>
    <cellStyle name="Normal_BBSQIOC" xfId="1"/>
    <cellStyle name="Normal_Classeur1" xfId="2"/>
    <cellStyle name="Normal_Emp&amp;Sal" xfId="3"/>
    <cellStyle name="Normal_ES1997-v1" xfId="4"/>
    <cellStyle name="Normal_IO Industry classification structure and concordancesA" xfId="12"/>
    <cellStyle name="Normal_Nomen_2007" xfId="5"/>
    <cellStyle name="Normal_Nomen_sect2001A_scian1" xfId="6"/>
    <cellStyle name="Normal_nomen_sect97_scian" xfId="7"/>
    <cellStyle name="Normal_Nomgui96a" xfId="8"/>
    <cellStyle name="Normal_QUESTW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enclature2016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_S"/>
      <sheetName val="Sect_W"/>
      <sheetName val="Sect_Z"/>
      <sheetName val="Sect_S&amp;W"/>
      <sheetName val="Dfin"/>
      <sheetName val="Produits_S"/>
      <sheetName val="Produit_W"/>
      <sheetName val="Produits_S&amp;W"/>
      <sheetName val="ProduitFactPrim_W"/>
    </sheetNames>
    <sheetDataSet>
      <sheetData sheetId="0">
        <row r="5">
          <cell r="A5">
            <v>1</v>
          </cell>
          <cell r="C5" t="str">
            <v>BS11A0</v>
          </cell>
          <cell r="D5" t="str">
            <v>Cultures agricoles et élevage</v>
          </cell>
          <cell r="F5" t="str">
            <v>Cultures agricoles et élevage</v>
          </cell>
          <cell r="H5" t="str">
            <v>Crop and animal production</v>
          </cell>
        </row>
        <row r="6">
          <cell r="A6">
            <v>2</v>
          </cell>
          <cell r="C6" t="str">
            <v>BS1130</v>
          </cell>
          <cell r="D6" t="str">
            <v xml:space="preserve">Foresterie et exploitation forestière </v>
          </cell>
          <cell r="F6" t="str">
            <v xml:space="preserve">Foresterie et exploit. forestière </v>
          </cell>
          <cell r="H6" t="str">
            <v>Forestry and logging</v>
          </cell>
        </row>
        <row r="7">
          <cell r="A7">
            <v>3</v>
          </cell>
          <cell r="C7" t="str">
            <v>BS1140</v>
          </cell>
          <cell r="D7" t="str">
            <v xml:space="preserve">Pêche, chasse et piégeage </v>
          </cell>
          <cell r="F7" t="str">
            <v xml:space="preserve">Pêche, chasse et piégeage </v>
          </cell>
          <cell r="H7" t="str">
            <v>Fishing, hunting and trapping</v>
          </cell>
        </row>
        <row r="8">
          <cell r="A8">
            <v>4</v>
          </cell>
          <cell r="C8" t="str">
            <v>BS1150</v>
          </cell>
          <cell r="D8" t="str">
            <v>Activités de soutien à l'agriculture et à la foresterie</v>
          </cell>
          <cell r="F8" t="str">
            <v>Act. soutien agriculture et forest.</v>
          </cell>
          <cell r="H8" t="str">
            <v>Support activities for agriculture and forestry</v>
          </cell>
        </row>
        <row r="9">
          <cell r="A9">
            <v>5</v>
          </cell>
          <cell r="C9" t="str">
            <v>BS2100</v>
          </cell>
          <cell r="D9" t="str">
            <v>Extraction minière et extraction de pétrole et de gaz</v>
          </cell>
          <cell r="F9" t="str">
            <v>Extraction minière, pétrole et gaz</v>
          </cell>
          <cell r="H9" t="str">
            <v>Mining and oil and gas extraction</v>
          </cell>
        </row>
        <row r="10">
          <cell r="A10">
            <v>6</v>
          </cell>
          <cell r="C10" t="str">
            <v>BS2200</v>
          </cell>
          <cell r="D10" t="str">
            <v>Services publics</v>
          </cell>
          <cell r="F10" t="str">
            <v>Services publics</v>
          </cell>
          <cell r="H10" t="str">
            <v>Utilities</v>
          </cell>
        </row>
        <row r="11">
          <cell r="A11">
            <v>7</v>
          </cell>
          <cell r="C11" t="str">
            <v>BS2300</v>
          </cell>
          <cell r="D11" t="str">
            <v>Construction</v>
          </cell>
          <cell r="F11" t="str">
            <v>Construction</v>
          </cell>
          <cell r="H11" t="str">
            <v>Construction</v>
          </cell>
        </row>
        <row r="12">
          <cell r="A12">
            <v>8</v>
          </cell>
          <cell r="C12" t="str">
            <v>BS3110</v>
          </cell>
          <cell r="D12" t="str">
            <v>Fabrication d'aliments</v>
          </cell>
          <cell r="F12" t="str">
            <v>Fabrication aliments</v>
          </cell>
          <cell r="H12" t="str">
            <v>Food manufacturing</v>
          </cell>
        </row>
        <row r="13">
          <cell r="A13">
            <v>9</v>
          </cell>
          <cell r="C13" t="str">
            <v>BS3120</v>
          </cell>
          <cell r="D13" t="str">
            <v>Fabrication de boissons et du tabac</v>
          </cell>
          <cell r="F13" t="str">
            <v>Fabrication de boissons et du tabac</v>
          </cell>
          <cell r="H13" t="str">
            <v>Beverage and tobacco product manufacturing</v>
          </cell>
        </row>
        <row r="14">
          <cell r="A14">
            <v>10</v>
          </cell>
          <cell r="C14" t="str">
            <v>BS31A0</v>
          </cell>
          <cell r="D14" t="str">
            <v>Usines de textiles et de produits textiles</v>
          </cell>
          <cell r="F14" t="str">
            <v>Usines et prod. textiles</v>
          </cell>
          <cell r="H14" t="str">
            <v>Fibre, yarn and thread mills</v>
          </cell>
        </row>
        <row r="15">
          <cell r="A15">
            <v>11</v>
          </cell>
          <cell r="C15" t="str">
            <v>BS31B0</v>
          </cell>
          <cell r="D15" t="str">
            <v>Fabrication de vêtements, de produits en cuir et de produits analogues</v>
          </cell>
          <cell r="F15" t="str">
            <v xml:space="preserve">Fab. vêtements,prod. cuir </v>
          </cell>
          <cell r="H15" t="str">
            <v>Clothing and leather and allied product manufacturing</v>
          </cell>
        </row>
        <row r="16">
          <cell r="A16">
            <v>12</v>
          </cell>
          <cell r="C16" t="str">
            <v>BS3210</v>
          </cell>
          <cell r="D16" t="str">
            <v>Fabrication de produits en bois</v>
          </cell>
          <cell r="F16" t="str">
            <v>Fabrication de produits en bois</v>
          </cell>
          <cell r="H16" t="str">
            <v>Wood product manufacturing</v>
          </cell>
        </row>
        <row r="17">
          <cell r="A17">
            <v>13</v>
          </cell>
          <cell r="C17" t="str">
            <v>BS3220</v>
          </cell>
          <cell r="D17" t="str">
            <v>Fabrication du papier</v>
          </cell>
          <cell r="F17" t="str">
            <v>Fabrication du papier</v>
          </cell>
          <cell r="H17" t="str">
            <v>Paper manufacturing</v>
          </cell>
        </row>
        <row r="18">
          <cell r="A18">
            <v>14</v>
          </cell>
          <cell r="C18" t="str">
            <v>BS3230</v>
          </cell>
          <cell r="D18" t="str">
            <v>Impression et activités connexes de soutien</v>
          </cell>
          <cell r="F18" t="str">
            <v>Impression et act. conn. de soutien</v>
          </cell>
          <cell r="H18" t="str">
            <v>Printing and related support activities</v>
          </cell>
        </row>
        <row r="19">
          <cell r="A19">
            <v>15</v>
          </cell>
          <cell r="C19" t="str">
            <v>BS3240</v>
          </cell>
          <cell r="D19" t="str">
            <v>Fabrication de produits du pétrole et du charbon</v>
          </cell>
          <cell r="F19" t="str">
            <v>Fab. produits pétrole et charbon</v>
          </cell>
          <cell r="H19" t="str">
            <v>Petroleum and coal products manufacturing</v>
          </cell>
        </row>
        <row r="20">
          <cell r="A20">
            <v>16</v>
          </cell>
          <cell r="C20" t="str">
            <v>BS3250</v>
          </cell>
          <cell r="D20" t="str">
            <v>Fabrication de produits chimiques</v>
          </cell>
          <cell r="F20" t="str">
            <v>Fabrication de produits chimiques</v>
          </cell>
          <cell r="H20" t="str">
            <v>Chemical manufacturing</v>
          </cell>
        </row>
        <row r="21">
          <cell r="A21">
            <v>17</v>
          </cell>
          <cell r="C21" t="str">
            <v>BS3260</v>
          </cell>
          <cell r="D21" t="str">
            <v>Fabrication de produits en caoutchouc et en plastique</v>
          </cell>
          <cell r="F21" t="str">
            <v>Fab. prod. caoutchouc et plastique</v>
          </cell>
          <cell r="H21" t="str">
            <v>Plastics and rubber products manufacturing</v>
          </cell>
        </row>
        <row r="22">
          <cell r="A22">
            <v>18</v>
          </cell>
          <cell r="C22" t="str">
            <v>BS3270</v>
          </cell>
          <cell r="D22" t="str">
            <v>Fabrication de produits minéraux non métalliques</v>
          </cell>
          <cell r="F22" t="str">
            <v>Fab. prod. minéraux non métalliques</v>
          </cell>
          <cell r="H22" t="str">
            <v>Non-metallic mineral products manufacturing</v>
          </cell>
        </row>
        <row r="23">
          <cell r="A23">
            <v>19</v>
          </cell>
          <cell r="C23" t="str">
            <v>BS3300</v>
          </cell>
          <cell r="D23" t="str">
            <v>Première transformation des métaux</v>
          </cell>
          <cell r="F23" t="str">
            <v>Première transformation des métaux</v>
          </cell>
          <cell r="H23" t="str">
            <v>Primary metal manufacturing</v>
          </cell>
        </row>
        <row r="24">
          <cell r="A24">
            <v>20</v>
          </cell>
          <cell r="C24" t="str">
            <v xml:space="preserve">BS3320 </v>
          </cell>
          <cell r="D24" t="str">
            <v>Fabrication de produits métalliques</v>
          </cell>
          <cell r="F24" t="str">
            <v>Fabrication de produits métalliques</v>
          </cell>
          <cell r="H24" t="str">
            <v>Fabricated metal products manufacturing</v>
          </cell>
        </row>
        <row r="25">
          <cell r="A25">
            <v>21</v>
          </cell>
          <cell r="C25" t="str">
            <v>BS3330</v>
          </cell>
          <cell r="D25" t="str">
            <v>Fabrication de machines</v>
          </cell>
          <cell r="F25" t="str">
            <v>Fabrication de machines</v>
          </cell>
          <cell r="H25" t="str">
            <v>Machinery manufacturing</v>
          </cell>
        </row>
        <row r="26">
          <cell r="A26">
            <v>22</v>
          </cell>
          <cell r="C26" t="str">
            <v>BS3340</v>
          </cell>
          <cell r="D26" t="str">
            <v>Fabrication de produits informatiques et électroniques</v>
          </cell>
          <cell r="F26" t="str">
            <v>Fab. prod. inform. et électroniq.</v>
          </cell>
          <cell r="H26" t="str">
            <v>Computer and electronic product manufacturing</v>
          </cell>
        </row>
        <row r="27">
          <cell r="A27">
            <v>23</v>
          </cell>
          <cell r="C27" t="str">
            <v>BS3350</v>
          </cell>
          <cell r="D27" t="str">
            <v>Fabrication de matériel, d'appareils et de composants électriques</v>
          </cell>
          <cell r="F27" t="str">
            <v>Fab. mat., appar. et comp. électriq.</v>
          </cell>
          <cell r="H27" t="str">
            <v>Electrical equipment, appliance and component manufacturing</v>
          </cell>
        </row>
        <row r="28">
          <cell r="A28">
            <v>24</v>
          </cell>
          <cell r="C28" t="str">
            <v xml:space="preserve">BS3360 </v>
          </cell>
          <cell r="D28" t="str">
            <v>Fabrication de matériel de transport</v>
          </cell>
          <cell r="F28" t="str">
            <v>Fab. matériel de transport</v>
          </cell>
          <cell r="H28" t="str">
            <v>Transportation equipment manufacturing</v>
          </cell>
        </row>
        <row r="29">
          <cell r="A29">
            <v>25</v>
          </cell>
          <cell r="C29" t="str">
            <v>BS3370</v>
          </cell>
          <cell r="D29" t="str">
            <v>Fabrication de meubles et de produits connexes</v>
          </cell>
          <cell r="F29" t="str">
            <v>Fab. meubles et de prod. connexes</v>
          </cell>
          <cell r="H29" t="str">
            <v>Furniture and related product manufacturing</v>
          </cell>
        </row>
        <row r="30">
          <cell r="A30">
            <v>26</v>
          </cell>
          <cell r="C30" t="str">
            <v>BS3390</v>
          </cell>
          <cell r="D30" t="str">
            <v>Activités divers de fabrication</v>
          </cell>
          <cell r="F30" t="str">
            <v>Activités divers de fabrication</v>
          </cell>
          <cell r="H30" t="str">
            <v>Miscellaneous manufacturing</v>
          </cell>
        </row>
        <row r="31">
          <cell r="A31">
            <v>27</v>
          </cell>
          <cell r="C31" t="str">
            <v>BS4100</v>
          </cell>
          <cell r="D31" t="str">
            <v>Commerce de gros</v>
          </cell>
          <cell r="F31" t="str">
            <v>Commerce de gros</v>
          </cell>
          <cell r="H31" t="str">
            <v>Wholesale trade</v>
          </cell>
        </row>
        <row r="32">
          <cell r="A32">
            <v>28</v>
          </cell>
          <cell r="C32" t="str">
            <v>BS4A00</v>
          </cell>
          <cell r="D32" t="str">
            <v>Commerce de détail</v>
          </cell>
          <cell r="F32" t="str">
            <v>Commerce de détail</v>
          </cell>
          <cell r="H32" t="str">
            <v>Retail trade</v>
          </cell>
        </row>
        <row r="33">
          <cell r="A33">
            <v>29</v>
          </cell>
          <cell r="C33" t="str">
            <v>BS4B00</v>
          </cell>
          <cell r="D33" t="str">
            <v>Transport et entreposage</v>
          </cell>
          <cell r="F33" t="str">
            <v>Transport et entreposage</v>
          </cell>
          <cell r="H33" t="str">
            <v>Transportation and warehousing</v>
          </cell>
        </row>
        <row r="34">
          <cell r="A34">
            <v>30</v>
          </cell>
          <cell r="C34" t="str">
            <v>BS5100</v>
          </cell>
          <cell r="D34" t="str">
            <v>Industrie de l'information et industrie culturelle</v>
          </cell>
          <cell r="F34" t="str">
            <v>Ind. information et ind. culturelle</v>
          </cell>
          <cell r="H34" t="str">
            <v>Information and cultural industries</v>
          </cell>
        </row>
        <row r="35">
          <cell r="A35">
            <v>31</v>
          </cell>
          <cell r="C35" t="str">
            <v>BS5A00</v>
          </cell>
          <cell r="D35" t="str">
            <v>Services financiers et d'assurances</v>
          </cell>
          <cell r="F35" t="str">
            <v>Serv. financiers et assurances</v>
          </cell>
          <cell r="H35" t="str">
            <v>Financial and insurance services</v>
          </cell>
        </row>
        <row r="36">
          <cell r="A36">
            <v>32</v>
          </cell>
          <cell r="C36" t="str">
            <v>BS5B00</v>
          </cell>
          <cell r="D36" t="str">
            <v>Services immobiliers et services de location</v>
          </cell>
          <cell r="F36" t="str">
            <v>Services immobiliers et location</v>
          </cell>
          <cell r="H36" t="str">
            <v>Real estate, rental and leasing services</v>
          </cell>
        </row>
        <row r="37">
          <cell r="A37">
            <v>33</v>
          </cell>
          <cell r="C37" t="str">
            <v>BS5C00</v>
          </cell>
          <cell r="D37" t="str">
            <v>Propriétaires-occupants de logement</v>
          </cell>
          <cell r="F37" t="str">
            <v>Propriétaires-occupants de logement</v>
          </cell>
          <cell r="H37" t="str">
            <v>Owner-occupied dwellings</v>
          </cell>
        </row>
        <row r="38">
          <cell r="A38">
            <v>34</v>
          </cell>
          <cell r="C38" t="str">
            <v>BS5400</v>
          </cell>
          <cell r="D38" t="str">
            <v>Services professionnels, scientifiques et techniques</v>
          </cell>
          <cell r="F38" t="str">
            <v>Serv. prof.., scientif. et techniq.</v>
          </cell>
          <cell r="H38" t="str">
            <v>Professional, scientific and technical services</v>
          </cell>
        </row>
        <row r="39">
          <cell r="A39">
            <v>35</v>
          </cell>
          <cell r="C39" t="str">
            <v>BS5600</v>
          </cell>
          <cell r="D39" t="str">
            <v>Services administratifs, services de soutien, service de gestion des déchets et d'assainissement</v>
          </cell>
          <cell r="F39" t="str">
            <v>Serv. admin.,soutien,gest. déchets</v>
          </cell>
          <cell r="H39" t="str">
            <v>Administrative and support, waste management and remediation services</v>
          </cell>
        </row>
        <row r="40">
          <cell r="A40">
            <v>36</v>
          </cell>
          <cell r="C40" t="str">
            <v>BS611A</v>
          </cell>
          <cell r="D40" t="str">
            <v>Services d'enseignement à but lucratif</v>
          </cell>
          <cell r="F40" t="str">
            <v>Serv. enseignement à but lucratif</v>
          </cell>
          <cell r="H40" t="str">
            <v>Educational services, excluding non-profit</v>
          </cell>
        </row>
        <row r="41">
          <cell r="A41">
            <v>37</v>
          </cell>
          <cell r="C41" t="str">
            <v>BS6200</v>
          </cell>
          <cell r="D41" t="str">
            <v>Soins de santé et assistance sociale</v>
          </cell>
          <cell r="F41" t="str">
            <v>Soins santé et assistance sociale</v>
          </cell>
          <cell r="H41" t="str">
            <v>Health care and social assistance</v>
          </cell>
        </row>
        <row r="42">
          <cell r="A42">
            <v>38</v>
          </cell>
          <cell r="C42" t="str">
            <v>BS7100</v>
          </cell>
          <cell r="D42" t="str">
            <v>Arts, spectacles et loisirs</v>
          </cell>
          <cell r="F42" t="str">
            <v>Arts, spectacles et loisirs</v>
          </cell>
          <cell r="H42" t="str">
            <v>Arts, entertainment and recreation</v>
          </cell>
        </row>
        <row r="43">
          <cell r="A43">
            <v>39</v>
          </cell>
          <cell r="C43" t="str">
            <v>BS7200</v>
          </cell>
          <cell r="D43" t="str">
            <v>Hébergement et restauration</v>
          </cell>
          <cell r="F43" t="str">
            <v>Hébergement et restauration</v>
          </cell>
          <cell r="H43" t="str">
            <v>Accommodation and food services</v>
          </cell>
        </row>
        <row r="44">
          <cell r="A44">
            <v>40</v>
          </cell>
          <cell r="C44" t="str">
            <v>BS8100</v>
          </cell>
          <cell r="D44" t="str">
            <v>Autres services</v>
          </cell>
          <cell r="F44" t="str">
            <v>Autres services</v>
          </cell>
          <cell r="H44" t="str">
            <v xml:space="preserve">Other services </v>
          </cell>
        </row>
        <row r="45">
          <cell r="A45">
            <v>41</v>
          </cell>
          <cell r="C45" t="str">
            <v>NP0000</v>
          </cell>
          <cell r="D45" t="str">
            <v>Institutions sans but lucratif au service des ménages</v>
          </cell>
          <cell r="F45" t="str">
            <v>ISBL</v>
          </cell>
          <cell r="H45" t="str">
            <v>Non-profit institutions serving households</v>
          </cell>
        </row>
        <row r="46">
          <cell r="A46">
            <v>42</v>
          </cell>
          <cell r="C46" t="str">
            <v>GS9100</v>
          </cell>
          <cell r="D46" t="str">
            <v>Administrations publiques</v>
          </cell>
          <cell r="F46" t="str">
            <v>Administrations publiques</v>
          </cell>
          <cell r="H46" t="str">
            <v>Government sector</v>
          </cell>
        </row>
      </sheetData>
      <sheetData sheetId="1">
        <row r="5">
          <cell r="A5">
            <v>1</v>
          </cell>
          <cell r="B5" t="str">
            <v>BS1114A0</v>
          </cell>
          <cell r="C5" t="str">
            <v xml:space="preserve">Culture en serre et en pépinière et floriculture </v>
          </cell>
          <cell r="E5" t="str">
            <v>1114</v>
          </cell>
          <cell r="F5">
            <v>1</v>
          </cell>
          <cell r="H5" t="str">
            <v>Cult. serre et pépin. et floricult.</v>
          </cell>
          <cell r="I5" t="str">
            <v>Greenhouse, nursery and floriculture production</v>
          </cell>
          <cell r="K5">
            <v>417692</v>
          </cell>
          <cell r="L5">
            <v>153732</v>
          </cell>
        </row>
        <row r="6">
          <cell r="A6">
            <v>2</v>
          </cell>
          <cell r="B6" t="str">
            <v>BS111CL0</v>
          </cell>
          <cell r="C6" t="str">
            <v>Production de cannabis, autorisée</v>
          </cell>
          <cell r="E6">
            <v>111</v>
          </cell>
          <cell r="F6">
            <v>1</v>
          </cell>
          <cell r="H6" t="str">
            <v>Production cannabis, autorisée</v>
          </cell>
          <cell r="I6" t="str">
            <v>Production cannabis, licensed</v>
          </cell>
          <cell r="K6">
            <v>20598</v>
          </cell>
          <cell r="L6">
            <v>8298</v>
          </cell>
        </row>
        <row r="7">
          <cell r="A7">
            <v>3</v>
          </cell>
          <cell r="B7" t="str">
            <v>BS111CU0</v>
          </cell>
          <cell r="C7" t="str">
            <v>Production de cannabis, non autorisée</v>
          </cell>
          <cell r="E7">
            <v>111</v>
          </cell>
          <cell r="F7">
            <v>1</v>
          </cell>
          <cell r="H7" t="str">
            <v>Production cannabis, non autorisée</v>
          </cell>
          <cell r="I7" t="str">
            <v>Production cannabis, non licensed</v>
          </cell>
          <cell r="K7">
            <v>1668578</v>
          </cell>
          <cell r="L7">
            <v>1082870</v>
          </cell>
        </row>
        <row r="8">
          <cell r="A8">
            <v>4</v>
          </cell>
          <cell r="B8" t="str">
            <v>BS111A00</v>
          </cell>
          <cell r="C8" t="str">
            <v>Autres cultures agricoles</v>
          </cell>
          <cell r="E8" t="str">
            <v>1111-1113, 1119</v>
          </cell>
          <cell r="F8">
            <v>1</v>
          </cell>
          <cell r="H8" t="str">
            <v>Autres cultures agricoles</v>
          </cell>
          <cell r="I8" t="str">
            <v>Other crop production</v>
          </cell>
          <cell r="K8">
            <v>4121652</v>
          </cell>
          <cell r="L8">
            <v>2013348</v>
          </cell>
        </row>
        <row r="9">
          <cell r="A9">
            <v>5</v>
          </cell>
          <cell r="B9" t="str">
            <v>BS112500</v>
          </cell>
          <cell r="C9" t="str">
            <v>Aquaculture</v>
          </cell>
          <cell r="E9">
            <v>1125</v>
          </cell>
          <cell r="F9">
            <v>1</v>
          </cell>
          <cell r="H9" t="str">
            <v>Aquaculture</v>
          </cell>
          <cell r="I9" t="str">
            <v>Aquaculture</v>
          </cell>
          <cell r="K9">
            <v>12154</v>
          </cell>
          <cell r="L9">
            <v>4414</v>
          </cell>
        </row>
        <row r="10">
          <cell r="A10">
            <v>6</v>
          </cell>
          <cell r="B10" t="str">
            <v>BS112A00</v>
          </cell>
          <cell r="C10" t="str">
            <v>Élevages, sauf aquaculture</v>
          </cell>
          <cell r="E10" t="str">
            <v>1121-1124, 1129</v>
          </cell>
          <cell r="F10">
            <v>1</v>
          </cell>
          <cell r="H10" t="str">
            <v>Élevages, sauf aquaculture</v>
          </cell>
          <cell r="I10" t="str">
            <v>Other animal production</v>
          </cell>
          <cell r="K10">
            <v>5562146</v>
          </cell>
          <cell r="L10">
            <v>1535674</v>
          </cell>
        </row>
        <row r="11">
          <cell r="A11">
            <v>7</v>
          </cell>
          <cell r="B11" t="str">
            <v>BS113000</v>
          </cell>
          <cell r="C11" t="str">
            <v xml:space="preserve">Foresterie et exploitation forestière </v>
          </cell>
          <cell r="E11" t="str">
            <v>113</v>
          </cell>
          <cell r="F11">
            <v>2</v>
          </cell>
          <cell r="H11" t="str">
            <v xml:space="preserve">Foresterie et exploit. forestière </v>
          </cell>
          <cell r="I11" t="str">
            <v>Forestry and logging</v>
          </cell>
          <cell r="K11">
            <v>2258310</v>
          </cell>
          <cell r="L11">
            <v>756008</v>
          </cell>
        </row>
        <row r="12">
          <cell r="A12">
            <v>8</v>
          </cell>
          <cell r="B12" t="str">
            <v>BS114000</v>
          </cell>
          <cell r="C12" t="str">
            <v xml:space="preserve">Pêche, chasse et piégeage </v>
          </cell>
          <cell r="E12" t="str">
            <v>114</v>
          </cell>
          <cell r="F12">
            <v>3</v>
          </cell>
          <cell r="H12" t="str">
            <v xml:space="preserve">Pêche, chasse et piégeage </v>
          </cell>
          <cell r="I12" t="str">
            <v>Fishing, hunting and trapping</v>
          </cell>
          <cell r="K12">
            <v>279820</v>
          </cell>
          <cell r="L12">
            <v>178292</v>
          </cell>
        </row>
        <row r="13">
          <cell r="A13">
            <v>9</v>
          </cell>
          <cell r="B13" t="str">
            <v>BS115A00</v>
          </cell>
          <cell r="C13" t="str">
            <v>Activités de soutien à l'agriculture</v>
          </cell>
          <cell r="E13" t="str">
            <v>1151, 1152</v>
          </cell>
          <cell r="F13">
            <v>4</v>
          </cell>
          <cell r="H13" t="str">
            <v>Activités soutien agriculture</v>
          </cell>
          <cell r="I13" t="str">
            <v>Support activities for crop and animal production</v>
          </cell>
          <cell r="K13">
            <v>257417</v>
          </cell>
          <cell r="L13">
            <v>195377</v>
          </cell>
        </row>
        <row r="14">
          <cell r="A14">
            <v>10</v>
          </cell>
          <cell r="B14" t="str">
            <v>BS115300</v>
          </cell>
          <cell r="C14" t="str">
            <v xml:space="preserve">Activités de soutien à la foresterie </v>
          </cell>
          <cell r="E14" t="str">
            <v>1153</v>
          </cell>
          <cell r="F14">
            <v>4</v>
          </cell>
          <cell r="H14" t="str">
            <v xml:space="preserve">Activités soutien foresterie </v>
          </cell>
          <cell r="I14" t="str">
            <v>Support activities for forestry</v>
          </cell>
          <cell r="K14">
            <v>584939</v>
          </cell>
          <cell r="L14">
            <v>263837</v>
          </cell>
        </row>
        <row r="15">
          <cell r="A15">
            <v>11</v>
          </cell>
          <cell r="B15" t="str">
            <v>BS211000</v>
          </cell>
          <cell r="C15" t="str">
            <v>Extraction de pétrole et de gaz</v>
          </cell>
          <cell r="E15" t="str">
            <v>211</v>
          </cell>
          <cell r="F15">
            <v>5</v>
          </cell>
          <cell r="H15" t="str">
            <v>Extraction de pétrole et de gaz</v>
          </cell>
          <cell r="I15" t="str">
            <v>Oil and gas extraction</v>
          </cell>
          <cell r="K15">
            <v>15120</v>
          </cell>
          <cell r="L15">
            <v>3635</v>
          </cell>
        </row>
        <row r="16">
          <cell r="A16">
            <v>12</v>
          </cell>
          <cell r="B16" t="str">
            <v>BS212210</v>
          </cell>
          <cell r="C16" t="str">
            <v xml:space="preserve">Extraction de minerais de fer </v>
          </cell>
          <cell r="E16" t="str">
            <v>21221</v>
          </cell>
          <cell r="F16">
            <v>5</v>
          </cell>
          <cell r="H16" t="str">
            <v xml:space="preserve">Extraction de minerais de fer </v>
          </cell>
          <cell r="I16" t="str">
            <v>Iron ore mining</v>
          </cell>
          <cell r="K16">
            <v>1575235</v>
          </cell>
          <cell r="L16">
            <v>1010819</v>
          </cell>
        </row>
        <row r="17">
          <cell r="A17">
            <v>13</v>
          </cell>
          <cell r="B17" t="str">
            <v>BS212220</v>
          </cell>
          <cell r="C17" t="str">
            <v xml:space="preserve">Extraction de minerais d'or et d'argent </v>
          </cell>
          <cell r="E17" t="str">
            <v>21222</v>
          </cell>
          <cell r="F17">
            <v>5</v>
          </cell>
          <cell r="H17" t="str">
            <v xml:space="preserve">Extract. minerais or et argent </v>
          </cell>
          <cell r="I17" t="str">
            <v>Gold and silver ore mining</v>
          </cell>
          <cell r="K17">
            <v>2840629</v>
          </cell>
          <cell r="L17">
            <v>1452013</v>
          </cell>
        </row>
        <row r="18">
          <cell r="A18">
            <v>14</v>
          </cell>
          <cell r="B18" t="str">
            <v>BS212230</v>
          </cell>
          <cell r="C18" t="str">
            <v xml:space="preserve">Extraction de minerais de cuivre, de nickel, de plomb et de zinc </v>
          </cell>
          <cell r="E18" t="str">
            <v>21223</v>
          </cell>
          <cell r="F18">
            <v>5</v>
          </cell>
          <cell r="H18" t="str">
            <v>Extract. minerais cu,ni,pb et de zn</v>
          </cell>
          <cell r="I18" t="str">
            <v>Copper, nickel, lead and zinc ore mining</v>
          </cell>
          <cell r="K18">
            <v>1013639</v>
          </cell>
          <cell r="L18">
            <v>660291</v>
          </cell>
        </row>
        <row r="19">
          <cell r="A19">
            <v>15</v>
          </cell>
          <cell r="B19" t="str">
            <v>BS212290</v>
          </cell>
          <cell r="C19" t="str">
            <v xml:space="preserve">Extraction d'autres minerais métalliques </v>
          </cell>
          <cell r="E19" t="str">
            <v>21229</v>
          </cell>
          <cell r="F19">
            <v>5</v>
          </cell>
          <cell r="H19" t="str">
            <v xml:space="preserve">Extract. aut. minerais métalliques </v>
          </cell>
          <cell r="I19" t="str">
            <v>Other metal ore mining</v>
          </cell>
          <cell r="K19">
            <v>534016</v>
          </cell>
          <cell r="L19">
            <v>350467</v>
          </cell>
        </row>
        <row r="20">
          <cell r="A20">
            <v>16</v>
          </cell>
          <cell r="B20" t="str">
            <v>BS212310</v>
          </cell>
          <cell r="C20" t="str">
            <v xml:space="preserve">Extraction de pierre </v>
          </cell>
          <cell r="E20" t="str">
            <v>21231</v>
          </cell>
          <cell r="F20">
            <v>5</v>
          </cell>
          <cell r="H20" t="str">
            <v xml:space="preserve">Extraction de pierre </v>
          </cell>
          <cell r="I20" t="str">
            <v>Stone mining and quarrying</v>
          </cell>
          <cell r="K20">
            <v>489572</v>
          </cell>
          <cell r="L20">
            <v>309765</v>
          </cell>
        </row>
        <row r="21">
          <cell r="A21">
            <v>17</v>
          </cell>
          <cell r="B21" t="str">
            <v>BS212320</v>
          </cell>
          <cell r="C21" t="str">
            <v xml:space="preserve">Extraction de sable, de gravier, d'argile, de céramique et de minerais réfractaires </v>
          </cell>
          <cell r="E21" t="str">
            <v>21232</v>
          </cell>
          <cell r="F21">
            <v>5</v>
          </cell>
          <cell r="H21" t="str">
            <v xml:space="preserve">Extr. sable,arg., et min. réfract. </v>
          </cell>
          <cell r="I21" t="str">
            <v>Sand, gravel, clay, and ceramic and refractory minerals mining and quarrying</v>
          </cell>
          <cell r="K21">
            <v>84144</v>
          </cell>
          <cell r="L21">
            <v>46537</v>
          </cell>
        </row>
        <row r="22">
          <cell r="A22">
            <v>18</v>
          </cell>
          <cell r="B22" t="str">
            <v>BS212392</v>
          </cell>
          <cell r="C22" t="str">
            <v>Extraction de diamant</v>
          </cell>
          <cell r="E22">
            <v>212392</v>
          </cell>
          <cell r="F22">
            <v>5</v>
          </cell>
          <cell r="H22" t="str">
            <v>Extraction de diamant</v>
          </cell>
          <cell r="I22" t="str">
            <v>Diamant exctraction</v>
          </cell>
          <cell r="K22">
            <v>52223</v>
          </cell>
          <cell r="L22">
            <v>40626</v>
          </cell>
        </row>
        <row r="23">
          <cell r="A23">
            <v>19</v>
          </cell>
          <cell r="B23" t="str">
            <v>BS21239A</v>
          </cell>
          <cell r="C23" t="str">
            <v>Extraction de minerais divers non métalliques</v>
          </cell>
          <cell r="E23" t="str">
            <v>212393-212395, 212397, 212398</v>
          </cell>
          <cell r="F23">
            <v>5</v>
          </cell>
          <cell r="H23" t="str">
            <v>Extract. minerais dvr non métalliq.</v>
          </cell>
          <cell r="I23" t="str">
            <v>Miscellaneous non-metallic mineral mining and quarrying</v>
          </cell>
          <cell r="K23">
            <v>283278</v>
          </cell>
          <cell r="L23">
            <v>198862</v>
          </cell>
        </row>
        <row r="24">
          <cell r="A24">
            <v>20</v>
          </cell>
          <cell r="B24" t="str">
            <v>BS21311A</v>
          </cell>
          <cell r="C24" t="str">
            <v>Activités de soutien à l'extraction de pétrole et de gaz</v>
          </cell>
          <cell r="E24" t="str">
            <v>213111, 213117</v>
          </cell>
          <cell r="F24">
            <v>5</v>
          </cell>
          <cell r="H24" t="str">
            <v>Act. soutien extrac. pétrole et gaz</v>
          </cell>
          <cell r="I24" t="str">
            <v>Support activities for oil and gas extraction</v>
          </cell>
          <cell r="K24">
            <v>13292</v>
          </cell>
          <cell r="L24">
            <v>5283</v>
          </cell>
        </row>
        <row r="25">
          <cell r="A25">
            <v>21</v>
          </cell>
          <cell r="B25" t="str">
            <v>BS21311B</v>
          </cell>
          <cell r="C25" t="str">
            <v xml:space="preserve">Activités de soutien à l'extraction minière </v>
          </cell>
          <cell r="E25" t="str">
            <v>213118</v>
          </cell>
          <cell r="F25">
            <v>5</v>
          </cell>
          <cell r="H25" t="str">
            <v xml:space="preserve">Act.  soutien extraction minière </v>
          </cell>
          <cell r="I25" t="str">
            <v>Support activities for mining</v>
          </cell>
          <cell r="K25">
            <v>599312</v>
          </cell>
          <cell r="L25">
            <v>356189</v>
          </cell>
        </row>
        <row r="26">
          <cell r="A26">
            <v>22</v>
          </cell>
          <cell r="B26" t="str">
            <v>BS221100</v>
          </cell>
          <cell r="C26" t="str">
            <v xml:space="preserve">Production, transport et distribution d'électricité </v>
          </cell>
          <cell r="E26" t="str">
            <v>2211</v>
          </cell>
          <cell r="F26">
            <v>6</v>
          </cell>
          <cell r="H26" t="str">
            <v xml:space="preserve">Prod.,transp. et dist. électricité </v>
          </cell>
          <cell r="I26" t="str">
            <v>Electric power generation, transmission and distribution</v>
          </cell>
          <cell r="K26">
            <v>12933764</v>
          </cell>
          <cell r="L26">
            <v>11697253</v>
          </cell>
        </row>
        <row r="27">
          <cell r="A27">
            <v>23</v>
          </cell>
          <cell r="B27" t="str">
            <v>BS221200</v>
          </cell>
          <cell r="C27" t="str">
            <v xml:space="preserve">Distribution de gaz naturel </v>
          </cell>
          <cell r="E27" t="str">
            <v>2212</v>
          </cell>
          <cell r="F27">
            <v>6</v>
          </cell>
          <cell r="H27" t="str">
            <v xml:space="preserve">Distribution de gaz naturel </v>
          </cell>
          <cell r="I27" t="str">
            <v>Natural gas distribution</v>
          </cell>
          <cell r="K27">
            <v>614701</v>
          </cell>
          <cell r="L27">
            <v>475116</v>
          </cell>
        </row>
        <row r="28">
          <cell r="A28">
            <v>24</v>
          </cell>
          <cell r="B28" t="str">
            <v>BS221300</v>
          </cell>
          <cell r="C28" t="str">
            <v xml:space="preserve">Réseaux d'aqueduc et d'égout et autres </v>
          </cell>
          <cell r="E28" t="str">
            <v>2213</v>
          </cell>
          <cell r="F28">
            <v>6</v>
          </cell>
          <cell r="H28" t="str">
            <v xml:space="preserve">Réseaux aqueduc et égout et autres </v>
          </cell>
          <cell r="I28" t="str">
            <v>Water, sewage and other systems</v>
          </cell>
          <cell r="K28">
            <v>40440</v>
          </cell>
          <cell r="L28">
            <v>22095</v>
          </cell>
        </row>
        <row r="29">
          <cell r="A29">
            <v>25</v>
          </cell>
          <cell r="B29" t="str">
            <v>BS23A000</v>
          </cell>
          <cell r="C29" t="str">
            <v xml:space="preserve">Construction résidentielle </v>
          </cell>
          <cell r="E29" t="str">
            <v>23</v>
          </cell>
          <cell r="F29">
            <v>7</v>
          </cell>
          <cell r="H29" t="str">
            <v xml:space="preserve">Construction résidentielle </v>
          </cell>
          <cell r="I29" t="str">
            <v>Residential building construction</v>
          </cell>
          <cell r="K29">
            <v>19986316</v>
          </cell>
          <cell r="L29">
            <v>8510713</v>
          </cell>
        </row>
        <row r="30">
          <cell r="A30">
            <v>26</v>
          </cell>
          <cell r="B30" t="str">
            <v>BS23B000</v>
          </cell>
          <cell r="C30" t="str">
            <v xml:space="preserve">Construction non résidentielle </v>
          </cell>
          <cell r="E30" t="str">
            <v>23</v>
          </cell>
          <cell r="F30">
            <v>7</v>
          </cell>
          <cell r="H30" t="str">
            <v xml:space="preserve">Construction non résidentielle </v>
          </cell>
          <cell r="I30" t="str">
            <v>Non-residential building construction</v>
          </cell>
          <cell r="K30">
            <v>8333733</v>
          </cell>
          <cell r="L30">
            <v>3623691</v>
          </cell>
        </row>
        <row r="31">
          <cell r="A31">
            <v>27</v>
          </cell>
          <cell r="B31" t="str">
            <v>BS23C100</v>
          </cell>
          <cell r="C31" t="str">
            <v>Travaux de génie liés aux transports</v>
          </cell>
          <cell r="E31" t="str">
            <v>23</v>
          </cell>
          <cell r="F31">
            <v>7</v>
          </cell>
          <cell r="H31" t="str">
            <v>Travaux de génie, transports</v>
          </cell>
          <cell r="I31" t="str">
            <v>Engineering construction  tranportation</v>
          </cell>
          <cell r="K31">
            <v>4463092</v>
          </cell>
          <cell r="L31">
            <v>1883558</v>
          </cell>
        </row>
        <row r="32">
          <cell r="A32">
            <v>28</v>
          </cell>
          <cell r="B32" t="str">
            <v>BS23C200</v>
          </cell>
          <cell r="C32" t="str">
            <v>Travaux de génie liés au pétrole et au gaz naturel</v>
          </cell>
          <cell r="E32" t="str">
            <v>23</v>
          </cell>
          <cell r="F32">
            <v>7</v>
          </cell>
          <cell r="H32" t="str">
            <v>Travaux génie, pétrole et gaz nat.</v>
          </cell>
          <cell r="I32" t="str">
            <v>Engineering construction, oil and gaz</v>
          </cell>
          <cell r="K32">
            <v>364596</v>
          </cell>
          <cell r="L32">
            <v>151244</v>
          </cell>
        </row>
        <row r="33">
          <cell r="A33">
            <v>29</v>
          </cell>
          <cell r="B33" t="str">
            <v>BS23C300</v>
          </cell>
          <cell r="C33" t="str">
            <v>Travaux de génie liés à l'énergie électrique</v>
          </cell>
          <cell r="E33" t="str">
            <v>23</v>
          </cell>
          <cell r="F33">
            <v>7</v>
          </cell>
          <cell r="H33" t="str">
            <v>Travaux génie, énergie électrique</v>
          </cell>
          <cell r="I33" t="str">
            <v>Engineering construction, electric energy</v>
          </cell>
          <cell r="K33">
            <v>3941755</v>
          </cell>
          <cell r="L33">
            <v>2662948</v>
          </cell>
        </row>
        <row r="34">
          <cell r="A34">
            <v>30</v>
          </cell>
          <cell r="B34" t="str">
            <v>BS23C400</v>
          </cell>
          <cell r="C34" t="str">
            <v>Travaux de génie liés aux communications</v>
          </cell>
          <cell r="E34" t="str">
            <v>23</v>
          </cell>
          <cell r="F34">
            <v>7</v>
          </cell>
          <cell r="H34" t="str">
            <v>Travaux de génie, communications</v>
          </cell>
          <cell r="I34" t="str">
            <v>Engineering construction, communications</v>
          </cell>
          <cell r="K34">
            <v>1419205</v>
          </cell>
          <cell r="L34">
            <v>451193</v>
          </cell>
        </row>
        <row r="35">
          <cell r="A35">
            <v>31</v>
          </cell>
          <cell r="B35" t="str">
            <v>BS23C500</v>
          </cell>
          <cell r="C35" t="str">
            <v>Autres travaux de génie</v>
          </cell>
          <cell r="E35" t="str">
            <v>23</v>
          </cell>
          <cell r="F35">
            <v>7</v>
          </cell>
          <cell r="H35" t="str">
            <v>Autres travaux de génie</v>
          </cell>
          <cell r="I35" t="str">
            <v>Other engineering construction</v>
          </cell>
          <cell r="K35">
            <v>3500713</v>
          </cell>
          <cell r="L35">
            <v>1727779</v>
          </cell>
        </row>
        <row r="36">
          <cell r="A36">
            <v>32</v>
          </cell>
          <cell r="B36" t="str">
            <v>BS23D000</v>
          </cell>
          <cell r="C36" t="str">
            <v>Construction, réparations</v>
          </cell>
          <cell r="E36" t="str">
            <v>23</v>
          </cell>
          <cell r="F36">
            <v>7</v>
          </cell>
          <cell r="H36" t="str">
            <v>Construction, réparations</v>
          </cell>
          <cell r="I36" t="str">
            <v>Repair construction</v>
          </cell>
          <cell r="K36">
            <v>9348536</v>
          </cell>
          <cell r="L36">
            <v>4860310</v>
          </cell>
        </row>
        <row r="37">
          <cell r="A37">
            <v>33</v>
          </cell>
          <cell r="B37" t="str">
            <v>BS23E000</v>
          </cell>
          <cell r="C37" t="str">
            <v>Autres activités de construction</v>
          </cell>
          <cell r="E37" t="str">
            <v>23</v>
          </cell>
          <cell r="F37">
            <v>7</v>
          </cell>
          <cell r="H37" t="str">
            <v>Autres activités de construction</v>
          </cell>
          <cell r="I37" t="str">
            <v>Other activities of the construction industry</v>
          </cell>
          <cell r="K37">
            <v>565399</v>
          </cell>
          <cell r="L37">
            <v>466083</v>
          </cell>
        </row>
        <row r="38">
          <cell r="A38">
            <v>34</v>
          </cell>
          <cell r="B38" t="str">
            <v>BS311100</v>
          </cell>
          <cell r="C38" t="str">
            <v xml:space="preserve">Fabrication d'aliments pour animaux </v>
          </cell>
          <cell r="E38" t="str">
            <v>3111</v>
          </cell>
          <cell r="F38">
            <v>8</v>
          </cell>
          <cell r="H38" t="str">
            <v xml:space="preserve">Fabrication aliments pour animaux </v>
          </cell>
          <cell r="I38" t="str">
            <v>Animal food manufacturing</v>
          </cell>
          <cell r="K38">
            <v>2213881</v>
          </cell>
          <cell r="L38">
            <v>267584</v>
          </cell>
        </row>
        <row r="39">
          <cell r="A39">
            <v>35</v>
          </cell>
          <cell r="B39" t="str">
            <v>BS311200</v>
          </cell>
          <cell r="C39" t="str">
            <v>Moutures de céréales et de graines oléagineuses</v>
          </cell>
          <cell r="E39" t="str">
            <v>3112</v>
          </cell>
          <cell r="F39">
            <v>8</v>
          </cell>
          <cell r="H39" t="str">
            <v>Moutures céréales et graines oléag.</v>
          </cell>
          <cell r="I39" t="str">
            <v>Grain and oilseed milling</v>
          </cell>
          <cell r="K39">
            <v>1084896</v>
          </cell>
          <cell r="L39">
            <v>205847</v>
          </cell>
        </row>
        <row r="40">
          <cell r="A40">
            <v>36</v>
          </cell>
          <cell r="B40" t="str">
            <v>BS311300</v>
          </cell>
          <cell r="C40" t="str">
            <v xml:space="preserve">Fabrication de sucre et de confiseries </v>
          </cell>
          <cell r="E40" t="str">
            <v>3113</v>
          </cell>
          <cell r="F40">
            <v>8</v>
          </cell>
          <cell r="H40" t="str">
            <v xml:space="preserve">Fabrication sucre et confiseries </v>
          </cell>
          <cell r="I40" t="str">
            <v>Sugar and confectionery product manufacturing</v>
          </cell>
          <cell r="K40">
            <v>1802236</v>
          </cell>
          <cell r="L40">
            <v>442282</v>
          </cell>
        </row>
        <row r="41">
          <cell r="A41">
            <v>37</v>
          </cell>
          <cell r="B41" t="str">
            <v>BS311400</v>
          </cell>
          <cell r="C41" t="str">
            <v>Mise en conserve de fruits et de légumes et fabrication de spécialités alimentaires</v>
          </cell>
          <cell r="E41" t="str">
            <v>3114</v>
          </cell>
          <cell r="F41">
            <v>8</v>
          </cell>
          <cell r="H41" t="str">
            <v>Cons. fruits et lég.,fab.spéc.alim.</v>
          </cell>
          <cell r="I41" t="str">
            <v xml:space="preserve">Fruit and vegetable preserving and specialty food manufacturing </v>
          </cell>
          <cell r="K41">
            <v>1655150</v>
          </cell>
          <cell r="L41">
            <v>468733</v>
          </cell>
        </row>
        <row r="42">
          <cell r="A42">
            <v>38</v>
          </cell>
          <cell r="B42" t="str">
            <v>BS311500</v>
          </cell>
          <cell r="C42" t="str">
            <v>Fabrication de produits laitiers</v>
          </cell>
          <cell r="E42" t="str">
            <v>3115</v>
          </cell>
          <cell r="F42">
            <v>8</v>
          </cell>
          <cell r="H42" t="str">
            <v>Fabrication de produits laitiers</v>
          </cell>
          <cell r="I42" t="str">
            <v>Dairy product manufacturing</v>
          </cell>
          <cell r="K42">
            <v>5513416</v>
          </cell>
          <cell r="L42">
            <v>1280127</v>
          </cell>
        </row>
        <row r="43">
          <cell r="A43">
            <v>39</v>
          </cell>
          <cell r="B43" t="str">
            <v>BS311600</v>
          </cell>
          <cell r="C43" t="str">
            <v>Fabrication de produits de viande</v>
          </cell>
          <cell r="E43" t="str">
            <v>3116</v>
          </cell>
          <cell r="F43">
            <v>8</v>
          </cell>
          <cell r="H43" t="str">
            <v>Fabrication de produits de viande</v>
          </cell>
          <cell r="I43" t="str">
            <v>Animal (except poultry) slaughtering</v>
          </cell>
          <cell r="K43">
            <v>7019949</v>
          </cell>
          <cell r="L43">
            <v>1404016</v>
          </cell>
        </row>
        <row r="44">
          <cell r="A44">
            <v>40</v>
          </cell>
          <cell r="B44" t="str">
            <v>BS311700</v>
          </cell>
          <cell r="C44" t="str">
            <v xml:space="preserve">Préparation et conditionnement de poissons et de fruits de mer </v>
          </cell>
          <cell r="E44" t="str">
            <v>3117</v>
          </cell>
          <cell r="F44">
            <v>8</v>
          </cell>
          <cell r="H44" t="str">
            <v xml:space="preserve">Prép. et cond.poiss. et fruits mer </v>
          </cell>
          <cell r="I44" t="str">
            <v>Seafood product preparation and packaging</v>
          </cell>
          <cell r="K44">
            <v>527194</v>
          </cell>
          <cell r="L44">
            <v>114507</v>
          </cell>
        </row>
        <row r="45">
          <cell r="A45">
            <v>41</v>
          </cell>
          <cell r="B45" t="str">
            <v>BS311800</v>
          </cell>
          <cell r="C45" t="str">
            <v>Boulangeries et fabrication de tortillas</v>
          </cell>
          <cell r="E45" t="str">
            <v>3118</v>
          </cell>
          <cell r="F45">
            <v>8</v>
          </cell>
          <cell r="H45" t="str">
            <v>Boulangeries et fab. de tortillas</v>
          </cell>
          <cell r="I45" t="str">
            <v xml:space="preserve">Bakeries and tortilla manufacturing </v>
          </cell>
          <cell r="K45">
            <v>2617275</v>
          </cell>
          <cell r="L45">
            <v>1053839</v>
          </cell>
        </row>
        <row r="46">
          <cell r="A46">
            <v>42</v>
          </cell>
          <cell r="B46" t="str">
            <v>BS311900</v>
          </cell>
          <cell r="C46" t="str">
            <v>Fabrication d'autres aliments</v>
          </cell>
          <cell r="E46" t="str">
            <v>3119</v>
          </cell>
          <cell r="F46">
            <v>8</v>
          </cell>
          <cell r="H46" t="str">
            <v>Fabrication d'autres aliments</v>
          </cell>
          <cell r="I46" t="str">
            <v>Other food manufacturing</v>
          </cell>
          <cell r="K46">
            <v>2691573</v>
          </cell>
          <cell r="L46">
            <v>1024900</v>
          </cell>
        </row>
        <row r="47">
          <cell r="A47">
            <v>43</v>
          </cell>
          <cell r="B47" t="str">
            <v>BS312110</v>
          </cell>
          <cell r="C47" t="str">
            <v xml:space="preserve">Fabrication de boissons gazeuses et de glace </v>
          </cell>
          <cell r="E47" t="str">
            <v>31211</v>
          </cell>
          <cell r="F47">
            <v>9</v>
          </cell>
          <cell r="H47" t="str">
            <v xml:space="preserve">Fab. boissons gazeuses et glace </v>
          </cell>
          <cell r="I47" t="str">
            <v>Soft drink and ice manufacturing</v>
          </cell>
          <cell r="K47">
            <v>836891</v>
          </cell>
          <cell r="L47">
            <v>268338</v>
          </cell>
        </row>
        <row r="48">
          <cell r="A48">
            <v>44</v>
          </cell>
          <cell r="B48" t="str">
            <v>BS312120</v>
          </cell>
          <cell r="C48" t="str">
            <v>Brasseries</v>
          </cell>
          <cell r="E48" t="str">
            <v>31212</v>
          </cell>
          <cell r="F48">
            <v>9</v>
          </cell>
          <cell r="H48" t="str">
            <v>Brasseries</v>
          </cell>
          <cell r="I48" t="str">
            <v>Breweries</v>
          </cell>
          <cell r="K48">
            <v>1597271</v>
          </cell>
          <cell r="L48">
            <v>774939</v>
          </cell>
        </row>
        <row r="49">
          <cell r="A49">
            <v>45</v>
          </cell>
          <cell r="B49" t="str">
            <v>BS3121A0</v>
          </cell>
          <cell r="C49" t="str">
            <v>Vineries et distilleries</v>
          </cell>
          <cell r="E49" t="str">
            <v>31213, 31214</v>
          </cell>
          <cell r="F49">
            <v>9</v>
          </cell>
          <cell r="H49" t="str">
            <v>Vineries et distilleries</v>
          </cell>
          <cell r="I49" t="str">
            <v>Wineries and distilleries</v>
          </cell>
          <cell r="K49">
            <v>474569</v>
          </cell>
          <cell r="L49">
            <v>182173</v>
          </cell>
        </row>
        <row r="50">
          <cell r="A50">
            <v>46</v>
          </cell>
          <cell r="B50" t="str">
            <v>BS312200</v>
          </cell>
          <cell r="C50" t="str">
            <v xml:space="preserve">Fabrication du tabac </v>
          </cell>
          <cell r="E50" t="str">
            <v>3122</v>
          </cell>
          <cell r="F50">
            <v>9</v>
          </cell>
          <cell r="H50" t="str">
            <v xml:space="preserve">Fabrication du tabac </v>
          </cell>
          <cell r="I50" t="str">
            <v>Tobacco manufacturing</v>
          </cell>
          <cell r="K50">
            <v>1734421</v>
          </cell>
          <cell r="L50">
            <v>1133462</v>
          </cell>
        </row>
        <row r="51">
          <cell r="A51">
            <v>47</v>
          </cell>
          <cell r="B51" t="str">
            <v>BS31A000</v>
          </cell>
          <cell r="C51" t="str">
            <v>Usines de textiles et de produits textiles</v>
          </cell>
          <cell r="E51" t="str">
            <v>313, 314</v>
          </cell>
          <cell r="F51">
            <v>10</v>
          </cell>
          <cell r="H51" t="str">
            <v>Usines textiles et prod. textiles</v>
          </cell>
          <cell r="I51" t="str">
            <v>Fibre, yarn and thread mills</v>
          </cell>
          <cell r="K51">
            <v>1442420</v>
          </cell>
          <cell r="L51">
            <v>496812</v>
          </cell>
        </row>
        <row r="52">
          <cell r="A52">
            <v>48</v>
          </cell>
          <cell r="B52" t="str">
            <v>BS31B000</v>
          </cell>
          <cell r="C52" t="str">
            <v>Fabrication de vêtements, de produits en cuir et de produits analogues</v>
          </cell>
          <cell r="E52" t="str">
            <v>315, 316</v>
          </cell>
          <cell r="F52">
            <v>11</v>
          </cell>
          <cell r="H52" t="str">
            <v xml:space="preserve">Fab. vêtements,prod. cuir </v>
          </cell>
          <cell r="I52" t="str">
            <v>Clothing and leather and allied product manufacturing</v>
          </cell>
          <cell r="K52">
            <v>1443207</v>
          </cell>
          <cell r="L52">
            <v>549004</v>
          </cell>
        </row>
        <row r="53">
          <cell r="A53">
            <v>49</v>
          </cell>
          <cell r="B53" t="str">
            <v>BS321100</v>
          </cell>
          <cell r="C53" t="str">
            <v xml:space="preserve">Scieries et préservation du bois </v>
          </cell>
          <cell r="E53" t="str">
            <v>321</v>
          </cell>
          <cell r="F53">
            <v>12</v>
          </cell>
          <cell r="H53" t="str">
            <v xml:space="preserve">Scieries et préservation du bois </v>
          </cell>
          <cell r="I53" t="str">
            <v>Sawmills and wood preservation</v>
          </cell>
          <cell r="K53">
            <v>3747429</v>
          </cell>
          <cell r="L53">
            <v>987985</v>
          </cell>
        </row>
        <row r="54">
          <cell r="A54">
            <v>50</v>
          </cell>
          <cell r="B54" t="str">
            <v>BS321200</v>
          </cell>
          <cell r="C54" t="str">
            <v>Fabrication de placages, de contreplaqués et de produits en bois reconstitué</v>
          </cell>
          <cell r="E54" t="str">
            <v>3212</v>
          </cell>
          <cell r="F54">
            <v>12</v>
          </cell>
          <cell r="H54" t="str">
            <v>Fab.placa.,contrepl.,bois reconst.</v>
          </cell>
          <cell r="I54" t="str">
            <v>Veneer, plywood and engineered wood product manufacturing</v>
          </cell>
          <cell r="K54">
            <v>1757757</v>
          </cell>
          <cell r="L54">
            <v>534297</v>
          </cell>
        </row>
        <row r="55">
          <cell r="A55">
            <v>51</v>
          </cell>
          <cell r="B55" t="str">
            <v>BS321900</v>
          </cell>
          <cell r="C55" t="str">
            <v>Fabrication d'autres produits en bois</v>
          </cell>
          <cell r="E55" t="str">
            <v>3219</v>
          </cell>
          <cell r="F55">
            <v>12</v>
          </cell>
          <cell r="H55" t="str">
            <v>Fabrication autres produits en bois</v>
          </cell>
          <cell r="I55" t="str">
            <v>Other wood product manufacturing</v>
          </cell>
          <cell r="K55">
            <v>2854119</v>
          </cell>
          <cell r="L55">
            <v>1031218</v>
          </cell>
        </row>
        <row r="56">
          <cell r="A56">
            <v>52</v>
          </cell>
          <cell r="B56" t="str">
            <v>BS322100</v>
          </cell>
          <cell r="C56" t="str">
            <v>Usines de pâte à papier, de papier et de carton</v>
          </cell>
          <cell r="E56" t="str">
            <v>3221</v>
          </cell>
          <cell r="F56">
            <v>13</v>
          </cell>
          <cell r="H56" t="str">
            <v>Usines pâte papier,papier et carton</v>
          </cell>
          <cell r="I56" t="str">
            <v>Pulp, paper and paperboard mills</v>
          </cell>
          <cell r="K56">
            <v>5846421</v>
          </cell>
          <cell r="L56">
            <v>2132285</v>
          </cell>
        </row>
        <row r="57">
          <cell r="A57">
            <v>53</v>
          </cell>
          <cell r="B57" t="str">
            <v>BS322200</v>
          </cell>
          <cell r="C57" t="str">
            <v>Fabrication de produits en papier transformé</v>
          </cell>
          <cell r="E57" t="str">
            <v>3222</v>
          </cell>
          <cell r="F57">
            <v>13</v>
          </cell>
          <cell r="H57" t="str">
            <v>Fab. produits papier transformé</v>
          </cell>
          <cell r="I57" t="str">
            <v>Converted paper product manufacturing</v>
          </cell>
          <cell r="K57">
            <v>3278401</v>
          </cell>
          <cell r="L57">
            <v>1058829</v>
          </cell>
        </row>
        <row r="58">
          <cell r="A58">
            <v>54</v>
          </cell>
          <cell r="B58" t="str">
            <v>BS323100</v>
          </cell>
          <cell r="C58" t="str">
            <v>Impression et activités connexes de soutien</v>
          </cell>
          <cell r="E58" t="str">
            <v>3231</v>
          </cell>
          <cell r="F58">
            <v>14</v>
          </cell>
          <cell r="H58" t="str">
            <v>Impression et act. conn. de soutien</v>
          </cell>
          <cell r="I58" t="str">
            <v>Printing and support activities for printing</v>
          </cell>
          <cell r="K58">
            <v>2436404</v>
          </cell>
          <cell r="L58">
            <v>1153554</v>
          </cell>
        </row>
        <row r="59">
          <cell r="A59">
            <v>55</v>
          </cell>
          <cell r="B59" t="str">
            <v>BS324110</v>
          </cell>
          <cell r="C59" t="str">
            <v>Raffineries de pétrole</v>
          </cell>
          <cell r="E59">
            <v>32411</v>
          </cell>
          <cell r="F59">
            <v>15</v>
          </cell>
          <cell r="H59" t="str">
            <v>Raffineries de pétrole</v>
          </cell>
          <cell r="I59" t="str">
            <v>Petroleum refineries</v>
          </cell>
          <cell r="K59">
            <v>10171808</v>
          </cell>
          <cell r="L59">
            <v>2064516</v>
          </cell>
        </row>
        <row r="60">
          <cell r="A60">
            <v>56</v>
          </cell>
          <cell r="B60" t="str">
            <v>BS3241A0</v>
          </cell>
          <cell r="C60" t="str">
            <v>Autres fabrications de produits du pétrole et du charbon</v>
          </cell>
          <cell r="E60" t="str">
            <v>32412, 32419</v>
          </cell>
          <cell r="F60">
            <v>15</v>
          </cell>
          <cell r="H60" t="str">
            <v>Aut. fab. prod. pétrole et charbon</v>
          </cell>
          <cell r="I60" t="str">
            <v>Other petroleum and coal products manufacturing</v>
          </cell>
          <cell r="K60">
            <v>1114477</v>
          </cell>
          <cell r="L60">
            <v>220150</v>
          </cell>
        </row>
        <row r="61">
          <cell r="A61">
            <v>57</v>
          </cell>
          <cell r="B61" t="str">
            <v>BS325100</v>
          </cell>
          <cell r="C61" t="str">
            <v>Fabrication de produits chimiques de base</v>
          </cell>
          <cell r="E61" t="str">
            <v>3251</v>
          </cell>
          <cell r="F61">
            <v>16</v>
          </cell>
          <cell r="H61" t="str">
            <v>Fab. de produits chimiques de base</v>
          </cell>
          <cell r="I61" t="str">
            <v>Basic chemical manufacturing</v>
          </cell>
          <cell r="K61">
            <v>2960578</v>
          </cell>
          <cell r="L61">
            <v>671799</v>
          </cell>
        </row>
        <row r="62">
          <cell r="A62">
            <v>58</v>
          </cell>
          <cell r="B62" t="str">
            <v>BS325200</v>
          </cell>
          <cell r="C62" t="str">
            <v>Fabrication de résines, de caoutchouc synthétique et de fibres et de filaments artificiels et synthétiques</v>
          </cell>
          <cell r="E62" t="str">
            <v>3252</v>
          </cell>
          <cell r="F62">
            <v>16</v>
          </cell>
          <cell r="H62" t="str">
            <v xml:space="preserve">Fab. rés.,caoutc. et fib. artific. </v>
          </cell>
          <cell r="I62" t="str">
            <v>Resin, synthetic rubber, and artificial and synthetic fibres and filaments manufacturing</v>
          </cell>
          <cell r="K62">
            <v>742336</v>
          </cell>
          <cell r="L62">
            <v>138506</v>
          </cell>
        </row>
        <row r="63">
          <cell r="A63">
            <v>59</v>
          </cell>
          <cell r="B63" t="str">
            <v>BS325300</v>
          </cell>
          <cell r="C63" t="str">
            <v>Fabrication de pesticides, d'engrais et d'autres produits chimiques agricoles</v>
          </cell>
          <cell r="E63" t="str">
            <v>3253</v>
          </cell>
          <cell r="F63">
            <v>16</v>
          </cell>
          <cell r="H63" t="str">
            <v>Fab. engrais et aut prod.chim.agri.</v>
          </cell>
          <cell r="I63" t="str">
            <v>Pesticides, fertilizer and other agricultural chemical manufacturing</v>
          </cell>
          <cell r="K63">
            <v>388590</v>
          </cell>
          <cell r="L63">
            <v>103719</v>
          </cell>
        </row>
        <row r="64">
          <cell r="A64">
            <v>60</v>
          </cell>
          <cell r="B64" t="str">
            <v>BS325400</v>
          </cell>
          <cell r="C64" t="str">
            <v>Fabrication de produits pharmaceutiques et de médicaments</v>
          </cell>
          <cell r="E64" t="str">
            <v>3254</v>
          </cell>
          <cell r="F64">
            <v>16</v>
          </cell>
          <cell r="H64" t="str">
            <v>Fab. prod. pharmac. et médicaments</v>
          </cell>
          <cell r="I64" t="str">
            <v>Pharmaceutical and medicine manufacturing</v>
          </cell>
          <cell r="K64">
            <v>2791505</v>
          </cell>
          <cell r="L64">
            <v>1139429</v>
          </cell>
        </row>
        <row r="65">
          <cell r="A65">
            <v>61</v>
          </cell>
          <cell r="B65" t="str">
            <v>BS325500</v>
          </cell>
          <cell r="C65" t="str">
            <v>Fabrication de peintures, de revêtements et d'adhésifs</v>
          </cell>
          <cell r="E65" t="str">
            <v>3255</v>
          </cell>
          <cell r="F65">
            <v>16</v>
          </cell>
          <cell r="H65" t="str">
            <v>Fab. peintures,revêtements.adhésifs</v>
          </cell>
          <cell r="I65" t="str">
            <v>Paint, coating and adhesive manufacturing</v>
          </cell>
          <cell r="K65">
            <v>855981</v>
          </cell>
          <cell r="L65">
            <v>262828</v>
          </cell>
        </row>
        <row r="66">
          <cell r="A66">
            <v>62</v>
          </cell>
          <cell r="B66" t="str">
            <v>BS325600</v>
          </cell>
          <cell r="C66" t="str">
            <v>Fabrication de savons, de détachants et de produits de toilette</v>
          </cell>
          <cell r="E66" t="str">
            <v>3256</v>
          </cell>
          <cell r="F66">
            <v>16</v>
          </cell>
          <cell r="H66" t="str">
            <v>Fab.savons,détachants,prod toilette</v>
          </cell>
          <cell r="I66" t="str">
            <v>Soap, cleaning compound and toilet preparation manufacturing</v>
          </cell>
          <cell r="K66">
            <v>927006</v>
          </cell>
          <cell r="L66">
            <v>277753</v>
          </cell>
        </row>
        <row r="67">
          <cell r="A67">
            <v>63</v>
          </cell>
          <cell r="B67" t="str">
            <v>BS325900</v>
          </cell>
          <cell r="C67" t="str">
            <v>Fabrication d'autres produits chimiques</v>
          </cell>
          <cell r="E67" t="str">
            <v>3259</v>
          </cell>
          <cell r="F67">
            <v>16</v>
          </cell>
          <cell r="H67" t="str">
            <v>Fabrication aut. produits chimiques</v>
          </cell>
          <cell r="I67" t="str">
            <v>Other chemical product manufacturing</v>
          </cell>
          <cell r="K67">
            <v>1111497</v>
          </cell>
          <cell r="L67">
            <v>400415</v>
          </cell>
        </row>
        <row r="68">
          <cell r="A68">
            <v>64</v>
          </cell>
          <cell r="B68" t="str">
            <v>BS326100</v>
          </cell>
          <cell r="C68" t="str">
            <v>Fabrication de produits en plastique</v>
          </cell>
          <cell r="E68" t="str">
            <v>3261</v>
          </cell>
          <cell r="F68">
            <v>17</v>
          </cell>
          <cell r="H68" t="str">
            <v>Fab. de produits en plastique</v>
          </cell>
          <cell r="I68" t="str">
            <v>Plastic product manufacturing</v>
          </cell>
          <cell r="K68">
            <v>6172048</v>
          </cell>
          <cell r="L68">
            <v>2177487</v>
          </cell>
        </row>
        <row r="69">
          <cell r="A69">
            <v>65</v>
          </cell>
          <cell r="B69" t="str">
            <v>BS326200</v>
          </cell>
          <cell r="C69" t="str">
            <v>Fabrication de produits en caoutchouc</v>
          </cell>
          <cell r="E69" t="str">
            <v>3262</v>
          </cell>
          <cell r="F69">
            <v>17</v>
          </cell>
          <cell r="H69" t="str">
            <v>Fab. de produits en caoutchouc</v>
          </cell>
          <cell r="I69" t="str">
            <v>Rubber product manufacturing</v>
          </cell>
          <cell r="K69">
            <v>1691148</v>
          </cell>
          <cell r="L69">
            <v>563151</v>
          </cell>
        </row>
        <row r="70">
          <cell r="A70">
            <v>66</v>
          </cell>
          <cell r="B70" t="str">
            <v>BS327300</v>
          </cell>
          <cell r="C70" t="str">
            <v xml:space="preserve">Fabrication de ciment et de produits en béton  </v>
          </cell>
          <cell r="E70" t="str">
            <v>3273</v>
          </cell>
          <cell r="F70">
            <v>18</v>
          </cell>
          <cell r="H70" t="str">
            <v xml:space="preserve">Fab. ciment et produits en béton  </v>
          </cell>
          <cell r="I70" t="str">
            <v xml:space="preserve">Cement and concrete product manufacturing </v>
          </cell>
          <cell r="K70">
            <v>1564400</v>
          </cell>
          <cell r="L70">
            <v>640617</v>
          </cell>
        </row>
        <row r="71">
          <cell r="A71">
            <v>67</v>
          </cell>
          <cell r="B71" t="str">
            <v>BS327A00</v>
          </cell>
          <cell r="C71" t="str">
            <v>Autres fabrications de produits minéraux non métalliques</v>
          </cell>
          <cell r="E71" t="str">
            <v>3271, 3272, 3274, 3279</v>
          </cell>
          <cell r="F71">
            <v>18</v>
          </cell>
          <cell r="H71" t="str">
            <v>Fab. aut. prod. min. non métalliq.</v>
          </cell>
          <cell r="I71" t="str">
            <v>Other non-metallic mineral product manufacturing</v>
          </cell>
          <cell r="K71">
            <v>1904751</v>
          </cell>
          <cell r="L71">
            <v>591096</v>
          </cell>
        </row>
        <row r="72">
          <cell r="A72">
            <v>68</v>
          </cell>
          <cell r="B72" t="str">
            <v>BS331100</v>
          </cell>
          <cell r="C72" t="str">
            <v>Sidérurgie</v>
          </cell>
          <cell r="E72" t="str">
            <v>3311</v>
          </cell>
          <cell r="F72">
            <v>19</v>
          </cell>
          <cell r="H72" t="str">
            <v>Sidérurgie</v>
          </cell>
          <cell r="I72" t="str">
            <v>Iron and steel mills and ferro-alloy manufacturing</v>
          </cell>
          <cell r="K72">
            <v>1393401</v>
          </cell>
          <cell r="L72">
            <v>374159</v>
          </cell>
        </row>
        <row r="73">
          <cell r="A73">
            <v>69</v>
          </cell>
          <cell r="B73" t="str">
            <v>BS331200</v>
          </cell>
          <cell r="C73" t="str">
            <v xml:space="preserve">Fabrication de produits d'acier à partir d'acier acheté </v>
          </cell>
          <cell r="E73" t="str">
            <v>3312</v>
          </cell>
          <cell r="F73">
            <v>19</v>
          </cell>
          <cell r="H73" t="str">
            <v>Fab. prod. acier à prtr acier ach.</v>
          </cell>
          <cell r="I73" t="str">
            <v xml:space="preserve">Steel product manufacturing from purchased steel </v>
          </cell>
          <cell r="K73">
            <v>452571</v>
          </cell>
          <cell r="L73">
            <v>133583</v>
          </cell>
        </row>
        <row r="74">
          <cell r="A74">
            <v>70</v>
          </cell>
          <cell r="B74" t="str">
            <v>BS331300</v>
          </cell>
          <cell r="C74" t="str">
            <v xml:space="preserve">Production et transformation d'alumine et d'aluminium </v>
          </cell>
          <cell r="E74" t="str">
            <v>3313</v>
          </cell>
          <cell r="F74">
            <v>19</v>
          </cell>
          <cell r="H74" t="str">
            <v xml:space="preserve">Prod. et transf. alumine,aluminium </v>
          </cell>
          <cell r="I74" t="str">
            <v xml:space="preserve">Alumina and aluminum production and processing </v>
          </cell>
          <cell r="K74">
            <v>8384168</v>
          </cell>
          <cell r="L74">
            <v>2231453</v>
          </cell>
        </row>
        <row r="75">
          <cell r="A75">
            <v>71</v>
          </cell>
          <cell r="B75" t="str">
            <v>BS331400</v>
          </cell>
          <cell r="C75" t="str">
            <v xml:space="preserve">Production et transformation de métaux non ferreux, sauf l'aluminium </v>
          </cell>
          <cell r="E75" t="str">
            <v>3314</v>
          </cell>
          <cell r="F75">
            <v>19</v>
          </cell>
          <cell r="H75" t="str">
            <v>Prod.,transf. mét. non ferr.,sf al.</v>
          </cell>
          <cell r="I75" t="str">
            <v xml:space="preserve">Non-ferrous metal (except aluminum) production and processing </v>
          </cell>
          <cell r="K75">
            <v>8866143</v>
          </cell>
          <cell r="L75">
            <v>1097199</v>
          </cell>
        </row>
        <row r="76">
          <cell r="A76">
            <v>72</v>
          </cell>
          <cell r="B76" t="str">
            <v>BS331500</v>
          </cell>
          <cell r="C76" t="str">
            <v>Fonderies</v>
          </cell>
          <cell r="E76" t="str">
            <v>3315</v>
          </cell>
          <cell r="F76">
            <v>19</v>
          </cell>
          <cell r="H76" t="str">
            <v>Fonderies</v>
          </cell>
          <cell r="I76" t="str">
            <v>Foundries</v>
          </cell>
          <cell r="K76">
            <v>811097</v>
          </cell>
          <cell r="L76">
            <v>310398</v>
          </cell>
        </row>
        <row r="77">
          <cell r="A77">
            <v>73</v>
          </cell>
          <cell r="B77" t="str">
            <v>BS332100</v>
          </cell>
          <cell r="C77" t="str">
            <v xml:space="preserve">Forgeage et estampage </v>
          </cell>
          <cell r="E77" t="str">
            <v>3321</v>
          </cell>
          <cell r="F77">
            <v>20</v>
          </cell>
          <cell r="H77" t="str">
            <v xml:space="preserve">Forgeage et estampage </v>
          </cell>
          <cell r="I77" t="str">
            <v>Forging and stamping</v>
          </cell>
          <cell r="K77">
            <v>352124</v>
          </cell>
          <cell r="L77">
            <v>143960</v>
          </cell>
        </row>
        <row r="78">
          <cell r="A78">
            <v>74</v>
          </cell>
          <cell r="B78" t="str">
            <v>BS332300</v>
          </cell>
          <cell r="C78" t="str">
            <v>Fabrication de produits d’architecture et d’éléments de charpentes métalliques</v>
          </cell>
          <cell r="E78" t="str">
            <v>3323</v>
          </cell>
          <cell r="F78">
            <v>20</v>
          </cell>
          <cell r="H78" t="str">
            <v>Fab. prod.archit. et élém.charpent.</v>
          </cell>
          <cell r="I78" t="str">
            <v>Plate work and fabricated structural product manufacturing</v>
          </cell>
          <cell r="K78">
            <v>4238732</v>
          </cell>
          <cell r="L78">
            <v>1549767</v>
          </cell>
        </row>
        <row r="79">
          <cell r="A79">
            <v>75</v>
          </cell>
          <cell r="B79" t="str">
            <v>BS332400</v>
          </cell>
          <cell r="C79" t="str">
            <v>Fabrication de chaudières, de réservoirs et de contenants d’expédition</v>
          </cell>
          <cell r="E79" t="str">
            <v>3324</v>
          </cell>
          <cell r="F79">
            <v>20</v>
          </cell>
          <cell r="H79" t="str">
            <v>Fab. chaud.,réserv. et cont. expéd.</v>
          </cell>
          <cell r="I79" t="str">
            <v>Metal can, box and other metal container (light gauge) manufacturing</v>
          </cell>
          <cell r="K79">
            <v>508172</v>
          </cell>
          <cell r="L79">
            <v>205445</v>
          </cell>
        </row>
        <row r="80">
          <cell r="A80">
            <v>76</v>
          </cell>
          <cell r="B80" t="str">
            <v>BS332500</v>
          </cell>
          <cell r="C80" t="str">
            <v xml:space="preserve">Fabrication d'articles de quincaillerie </v>
          </cell>
          <cell r="E80" t="str">
            <v>3325</v>
          </cell>
          <cell r="F80">
            <v>20</v>
          </cell>
          <cell r="H80" t="str">
            <v xml:space="preserve">Fab. articles de quincaillerie </v>
          </cell>
          <cell r="I80" t="str">
            <v>Hardware manufacturing</v>
          </cell>
          <cell r="K80">
            <v>190696</v>
          </cell>
          <cell r="L80">
            <v>89741</v>
          </cell>
        </row>
        <row r="81">
          <cell r="A81">
            <v>77</v>
          </cell>
          <cell r="B81" t="str">
            <v>BS332600</v>
          </cell>
          <cell r="C81" t="str">
            <v xml:space="preserve">Fabrication de ressorts et de produits en fil métallique </v>
          </cell>
          <cell r="E81" t="str">
            <v>3326</v>
          </cell>
          <cell r="F81">
            <v>20</v>
          </cell>
          <cell r="H81" t="str">
            <v>Fab. ressorts et prod.fil métalliq.</v>
          </cell>
          <cell r="I81" t="str">
            <v>Spring and wire product manufacturing</v>
          </cell>
          <cell r="K81">
            <v>287738</v>
          </cell>
          <cell r="L81">
            <v>95702</v>
          </cell>
        </row>
        <row r="82">
          <cell r="A82">
            <v>78</v>
          </cell>
          <cell r="B82" t="str">
            <v>BS332700</v>
          </cell>
          <cell r="C82" t="str">
            <v>Ateliers d'usinage, fabrication de produits tournés, de vis, d'écrous et de boulons</v>
          </cell>
          <cell r="E82" t="str">
            <v>3327</v>
          </cell>
          <cell r="F82">
            <v>20</v>
          </cell>
          <cell r="H82" t="str">
            <v xml:space="preserve">Ateliers usinage </v>
          </cell>
          <cell r="I82" t="str">
            <v>Machine shops</v>
          </cell>
          <cell r="K82">
            <v>1613471</v>
          </cell>
          <cell r="L82">
            <v>814699</v>
          </cell>
        </row>
        <row r="83">
          <cell r="A83">
            <v>79</v>
          </cell>
          <cell r="B83" t="str">
            <v>BS332800</v>
          </cell>
          <cell r="C83" t="str">
            <v xml:space="preserve">Revêtement, gravure, traitement thermique et activités analogues </v>
          </cell>
          <cell r="E83" t="str">
            <v>3328</v>
          </cell>
          <cell r="F83">
            <v>20</v>
          </cell>
          <cell r="H83" t="str">
            <v>Revêt., gravure, trait. thermique</v>
          </cell>
          <cell r="I83" t="str">
            <v>Coating, engraving, heat treating and allied activities</v>
          </cell>
          <cell r="K83">
            <v>401755</v>
          </cell>
          <cell r="L83">
            <v>209040</v>
          </cell>
        </row>
        <row r="84">
          <cell r="A84">
            <v>80</v>
          </cell>
          <cell r="B84" t="str">
            <v>BS332A00</v>
          </cell>
          <cell r="C84" t="str">
            <v xml:space="preserve">Autres fabrications de produits métalliques </v>
          </cell>
          <cell r="E84" t="str">
            <v>3322,3329</v>
          </cell>
          <cell r="F84">
            <v>20</v>
          </cell>
          <cell r="H84" t="str">
            <v xml:space="preserve">Aut fab. produits métalliques </v>
          </cell>
          <cell r="I84" t="str">
            <v>Other fabricated metal product manufacturing</v>
          </cell>
          <cell r="K84">
            <v>1292866</v>
          </cell>
          <cell r="L84">
            <v>610160</v>
          </cell>
        </row>
        <row r="85">
          <cell r="A85">
            <v>81</v>
          </cell>
          <cell r="B85" t="str">
            <v>BS333100</v>
          </cell>
          <cell r="C85" t="str">
            <v>Fabrication de machines pour l'agriculture, la construction et l'extraction minière</v>
          </cell>
          <cell r="E85" t="str">
            <v>3331</v>
          </cell>
          <cell r="F85">
            <v>21</v>
          </cell>
          <cell r="H85" t="str">
            <v>Fab. mach. agr.,const. et extr.min.</v>
          </cell>
          <cell r="I85" t="str">
            <v>Agricultur, construction,mining and oil and gas field machinery manufacturing</v>
          </cell>
          <cell r="K85">
            <v>858729</v>
          </cell>
          <cell r="L85">
            <v>357445</v>
          </cell>
        </row>
        <row r="86">
          <cell r="A86">
            <v>82</v>
          </cell>
          <cell r="B86" t="str">
            <v>BS333200</v>
          </cell>
          <cell r="C86" t="str">
            <v>Fabrication de machines industrielles</v>
          </cell>
          <cell r="E86" t="str">
            <v>3332</v>
          </cell>
          <cell r="F86">
            <v>21</v>
          </cell>
          <cell r="H86" t="str">
            <v>Fab. de machines industrielles</v>
          </cell>
          <cell r="I86" t="str">
            <v>Industrial machinery manufacturing</v>
          </cell>
          <cell r="K86">
            <v>1201794</v>
          </cell>
          <cell r="L86">
            <v>496440</v>
          </cell>
        </row>
        <row r="87">
          <cell r="A87">
            <v>83</v>
          </cell>
          <cell r="B87" t="str">
            <v>BS333300</v>
          </cell>
          <cell r="C87" t="str">
            <v xml:space="preserve">Fabrication de machines pour le commerce et les industries de services </v>
          </cell>
          <cell r="E87" t="str">
            <v>3333</v>
          </cell>
          <cell r="F87">
            <v>21</v>
          </cell>
          <cell r="H87" t="str">
            <v xml:space="preserve">Fab. mach. commerce et ind. serv. </v>
          </cell>
          <cell r="I87" t="str">
            <v>Commercial and service industry machinery manufacturing</v>
          </cell>
          <cell r="K87">
            <v>1853442</v>
          </cell>
          <cell r="L87">
            <v>879955</v>
          </cell>
        </row>
        <row r="88">
          <cell r="A88">
            <v>84</v>
          </cell>
          <cell r="B88" t="str">
            <v>BS333400</v>
          </cell>
          <cell r="C88" t="str">
            <v xml:space="preserve">Fabrication d'appareils de chauffage, de ventilation, de climatisation et de réfrigération commerciale </v>
          </cell>
          <cell r="E88" t="str">
            <v>3334</v>
          </cell>
          <cell r="F88">
            <v>21</v>
          </cell>
          <cell r="H88" t="str">
            <v xml:space="preserve">Fab. app. chauff.,réfrig. commerc. </v>
          </cell>
          <cell r="I88" t="str">
            <v>Ventilation, heating, air-conditioning and commercial refrigeration equipment manufacturing</v>
          </cell>
          <cell r="K88">
            <v>1120467</v>
          </cell>
          <cell r="L88">
            <v>524943</v>
          </cell>
        </row>
        <row r="89">
          <cell r="A89">
            <v>85</v>
          </cell>
          <cell r="B89" t="str">
            <v>BS333500</v>
          </cell>
          <cell r="C89" t="str">
            <v xml:space="preserve">Fabrication de machines-outils pour le travail du métal </v>
          </cell>
          <cell r="E89" t="str">
            <v>3335</v>
          </cell>
          <cell r="F89">
            <v>21</v>
          </cell>
          <cell r="H89" t="str">
            <v xml:space="preserve">Fab. machines-outils travail métal </v>
          </cell>
          <cell r="I89" t="str">
            <v>Metalworking machinery manufacturing</v>
          </cell>
          <cell r="K89">
            <v>357486</v>
          </cell>
          <cell r="L89">
            <v>188498</v>
          </cell>
        </row>
        <row r="90">
          <cell r="A90">
            <v>86</v>
          </cell>
          <cell r="B90" t="str">
            <v>BS333600</v>
          </cell>
          <cell r="C90" t="str">
            <v xml:space="preserve">Fabrication de moteurs, de turbines et de matériel de transmission de puissance </v>
          </cell>
          <cell r="E90" t="str">
            <v>3336</v>
          </cell>
          <cell r="F90">
            <v>21</v>
          </cell>
          <cell r="H90" t="str">
            <v>Fab. moteurs et mat. transm. puiss.</v>
          </cell>
          <cell r="I90" t="str">
            <v>Engine, turbine and power transmission equipment manufacturing</v>
          </cell>
          <cell r="K90">
            <v>479431</v>
          </cell>
          <cell r="L90">
            <v>257450</v>
          </cell>
        </row>
        <row r="91">
          <cell r="A91">
            <v>87</v>
          </cell>
          <cell r="B91" t="str">
            <v>BS333900</v>
          </cell>
          <cell r="C91" t="str">
            <v xml:space="preserve">Fabrication d'autres machines d'usage général </v>
          </cell>
          <cell r="E91" t="str">
            <v>3339</v>
          </cell>
          <cell r="F91">
            <v>21</v>
          </cell>
          <cell r="H91" t="str">
            <v xml:space="preserve">Fab. aut. machines usage général </v>
          </cell>
          <cell r="I91" t="str">
            <v>Other general-purpose machinery manufacturing</v>
          </cell>
          <cell r="K91">
            <v>1483168</v>
          </cell>
          <cell r="L91">
            <v>629016</v>
          </cell>
        </row>
        <row r="92">
          <cell r="A92">
            <v>88</v>
          </cell>
          <cell r="B92" t="str">
            <v>BS334100</v>
          </cell>
          <cell r="C92" t="str">
            <v xml:space="preserve">Fabrication de matériel informatique et périphérique </v>
          </cell>
          <cell r="E92" t="str">
            <v>3341</v>
          </cell>
          <cell r="F92">
            <v>22</v>
          </cell>
          <cell r="H92" t="str">
            <v xml:space="preserve">Fab. mat. inform. et périphérique </v>
          </cell>
          <cell r="I92" t="str">
            <v>Computer and peripheral equipment manufacturing</v>
          </cell>
          <cell r="K92">
            <v>125480</v>
          </cell>
          <cell r="L92">
            <v>54818</v>
          </cell>
        </row>
        <row r="93">
          <cell r="A93">
            <v>89</v>
          </cell>
          <cell r="B93" t="str">
            <v>BS334200</v>
          </cell>
          <cell r="C93" t="str">
            <v>Fabrication de matériel de communication</v>
          </cell>
          <cell r="E93" t="str">
            <v>3342</v>
          </cell>
          <cell r="F93">
            <v>22</v>
          </cell>
          <cell r="H93" t="str">
            <v>Fab. de matériel de communication</v>
          </cell>
          <cell r="I93" t="str">
            <v>Communications equipment manufacturing</v>
          </cell>
          <cell r="K93">
            <v>750620</v>
          </cell>
          <cell r="L93">
            <v>376468</v>
          </cell>
        </row>
        <row r="94">
          <cell r="A94">
            <v>90</v>
          </cell>
          <cell r="B94" t="str">
            <v>BS334400</v>
          </cell>
          <cell r="C94" t="str">
            <v xml:space="preserve">Fabrication de semi-conducteurs et d'autres composants électroniques </v>
          </cell>
          <cell r="E94" t="str">
            <v>3344</v>
          </cell>
          <cell r="F94">
            <v>22</v>
          </cell>
          <cell r="H94" t="str">
            <v>Fab. semi-cond. et aut.comp.électr.</v>
          </cell>
          <cell r="I94" t="str">
            <v>Semiconductor and other electronic component manufacturing</v>
          </cell>
          <cell r="K94">
            <v>1211422</v>
          </cell>
          <cell r="L94">
            <v>552120</v>
          </cell>
        </row>
        <row r="95">
          <cell r="A95">
            <v>91</v>
          </cell>
          <cell r="B95" t="str">
            <v>BS334A00</v>
          </cell>
          <cell r="C95" t="str">
            <v>Autres fabrications de produits électroniques</v>
          </cell>
          <cell r="E95" t="str">
            <v>3343, 3345, 3346</v>
          </cell>
          <cell r="F95">
            <v>22</v>
          </cell>
          <cell r="H95" t="str">
            <v>Autres fab. produits électroniques</v>
          </cell>
          <cell r="I95" t="str">
            <v>Miscellaneous electronic products manufacturing</v>
          </cell>
          <cell r="K95">
            <v>1534019</v>
          </cell>
          <cell r="L95">
            <v>670518</v>
          </cell>
        </row>
        <row r="96">
          <cell r="A96">
            <v>92</v>
          </cell>
          <cell r="B96" t="str">
            <v>BS335100</v>
          </cell>
          <cell r="C96" t="str">
            <v>Fabrication de matériel électrique d'éclairage</v>
          </cell>
          <cell r="E96" t="str">
            <v>3351</v>
          </cell>
          <cell r="F96">
            <v>23</v>
          </cell>
          <cell r="H96" t="str">
            <v>Fab. matériel électrique éclairage</v>
          </cell>
          <cell r="I96" t="str">
            <v>Electric lighting equipment manufacturing</v>
          </cell>
          <cell r="K96">
            <v>592901</v>
          </cell>
          <cell r="L96">
            <v>238446</v>
          </cell>
        </row>
        <row r="97">
          <cell r="A97">
            <v>93</v>
          </cell>
          <cell r="B97" t="str">
            <v>BS335200</v>
          </cell>
          <cell r="C97" t="str">
            <v xml:space="preserve">Fabrication d'appareils ménagers </v>
          </cell>
          <cell r="E97" t="str">
            <v>3352</v>
          </cell>
          <cell r="F97">
            <v>23</v>
          </cell>
          <cell r="H97" t="str">
            <v xml:space="preserve">Fab. appareils ménagers </v>
          </cell>
          <cell r="I97" t="str">
            <v>Household appliance manufacturing</v>
          </cell>
          <cell r="K97">
            <v>156235</v>
          </cell>
          <cell r="L97">
            <v>52748</v>
          </cell>
        </row>
        <row r="98">
          <cell r="A98">
            <v>94</v>
          </cell>
          <cell r="B98" t="str">
            <v>BS335300</v>
          </cell>
          <cell r="C98" t="str">
            <v>Fabrication de matériel électrique</v>
          </cell>
          <cell r="E98" t="str">
            <v>3353</v>
          </cell>
          <cell r="F98">
            <v>23</v>
          </cell>
          <cell r="H98" t="str">
            <v>Fab. de matériel électrique</v>
          </cell>
          <cell r="I98" t="str">
            <v>Electrical equipment manufacturing</v>
          </cell>
          <cell r="K98">
            <v>1524973</v>
          </cell>
          <cell r="L98">
            <v>552715</v>
          </cell>
        </row>
        <row r="99">
          <cell r="A99">
            <v>95</v>
          </cell>
          <cell r="B99" t="str">
            <v>BS335900</v>
          </cell>
          <cell r="C99" t="str">
            <v>Fabrication d'autres types de matériel et de composants électriques</v>
          </cell>
          <cell r="E99" t="str">
            <v>3359</v>
          </cell>
          <cell r="F99">
            <v>23</v>
          </cell>
          <cell r="H99" t="str">
            <v>Fab. aut.types mat. et comp. élect.</v>
          </cell>
          <cell r="I99" t="str">
            <v>Other electrical equipment and component manufacturing</v>
          </cell>
          <cell r="K99">
            <v>1281653</v>
          </cell>
          <cell r="L99">
            <v>419848</v>
          </cell>
        </row>
        <row r="100">
          <cell r="A100">
            <v>96</v>
          </cell>
          <cell r="B100" t="str">
            <v>BS336110</v>
          </cell>
          <cell r="C100" t="str">
            <v xml:space="preserve">Fabrication de voitures et de véhicules automobiles légers </v>
          </cell>
          <cell r="E100" t="str">
            <v>33611</v>
          </cell>
          <cell r="F100">
            <v>24</v>
          </cell>
          <cell r="H100" t="str">
            <v xml:space="preserve">Fab. voitures et  véh. auto.légers </v>
          </cell>
          <cell r="I100" t="str">
            <v>Automobile and light-duty motor vehicle manufacturing</v>
          </cell>
          <cell r="K100">
            <v>1117</v>
          </cell>
          <cell r="L100">
            <v>136</v>
          </cell>
        </row>
        <row r="101">
          <cell r="A101">
            <v>97</v>
          </cell>
          <cell r="B101" t="str">
            <v>BS336120</v>
          </cell>
          <cell r="C101" t="str">
            <v xml:space="preserve">Fabrication de camions lourds </v>
          </cell>
          <cell r="E101" t="str">
            <v>33612</v>
          </cell>
          <cell r="F101">
            <v>24</v>
          </cell>
          <cell r="H101" t="str">
            <v xml:space="preserve">Fab. de camions lourds </v>
          </cell>
          <cell r="I101" t="str">
            <v>Heavy-duty truck manufacturing</v>
          </cell>
          <cell r="K101">
            <v>1871519</v>
          </cell>
          <cell r="L101">
            <v>334902</v>
          </cell>
        </row>
        <row r="102">
          <cell r="A102">
            <v>98</v>
          </cell>
          <cell r="B102" t="str">
            <v>BS336200</v>
          </cell>
          <cell r="C102" t="str">
            <v xml:space="preserve">Fabrication de carrosseries et de remorques de véhicules automobiles </v>
          </cell>
          <cell r="E102" t="str">
            <v>3362</v>
          </cell>
          <cell r="F102">
            <v>24</v>
          </cell>
          <cell r="H102" t="str">
            <v xml:space="preserve">Fab. carross. et remorq. véh.auto. </v>
          </cell>
          <cell r="I102" t="str">
            <v>Motor vehicle body and trailer manufacturing</v>
          </cell>
          <cell r="K102">
            <v>1360605</v>
          </cell>
          <cell r="L102">
            <v>402333</v>
          </cell>
        </row>
        <row r="103">
          <cell r="A103">
            <v>99</v>
          </cell>
          <cell r="B103" t="str">
            <v>BS336310</v>
          </cell>
          <cell r="C103" t="str">
            <v xml:space="preserve">Fabrication de moteurs et de pièces de moteurs à essence pour véhicules automobiles </v>
          </cell>
          <cell r="E103" t="str">
            <v>33631</v>
          </cell>
          <cell r="F103">
            <v>24</v>
          </cell>
          <cell r="H103" t="str">
            <v xml:space="preserve">Fab. moteurs et pièces véh. auto. </v>
          </cell>
          <cell r="I103" t="str">
            <v>Motor vehicle gasoline engine and engine parts manufacturing</v>
          </cell>
          <cell r="K103">
            <v>198637</v>
          </cell>
          <cell r="L103">
            <v>75351</v>
          </cell>
        </row>
        <row r="104">
          <cell r="A104">
            <v>100</v>
          </cell>
          <cell r="B104" t="str">
            <v>BS336320</v>
          </cell>
          <cell r="C104" t="str">
            <v xml:space="preserve">Fabrication de matériel électrique et électronique pour véhicules automobiles </v>
          </cell>
          <cell r="E104" t="str">
            <v>33632</v>
          </cell>
          <cell r="F104">
            <v>24</v>
          </cell>
          <cell r="H104" t="str">
            <v>Fab. mat. électri. et électron.véh.</v>
          </cell>
          <cell r="I104" t="str">
            <v>Motor vehicle electrical and electronic equipment manufacturing</v>
          </cell>
          <cell r="K104">
            <v>243724</v>
          </cell>
          <cell r="L104">
            <v>107911</v>
          </cell>
        </row>
        <row r="105">
          <cell r="A105">
            <v>101</v>
          </cell>
          <cell r="B105" t="str">
            <v>BS336330</v>
          </cell>
          <cell r="C105" t="str">
            <v xml:space="preserve">Fabrication de composants de direction et de suspension pour véhicules automobiles, sauf les ressorts </v>
          </cell>
          <cell r="E105" t="str">
            <v>33633</v>
          </cell>
          <cell r="F105">
            <v>24</v>
          </cell>
          <cell r="H105" t="str">
            <v>Fab. comp.dir. et susp.véh.,sf res.</v>
          </cell>
          <cell r="I105" t="str">
            <v>Motor vehicle steering and suspension components (except spring) manufacturing</v>
          </cell>
          <cell r="K105">
            <v>69162</v>
          </cell>
          <cell r="L105">
            <v>19811</v>
          </cell>
        </row>
        <row r="106">
          <cell r="A106">
            <v>102</v>
          </cell>
          <cell r="B106" t="str">
            <v>BS336340</v>
          </cell>
          <cell r="C106" t="str">
            <v xml:space="preserve">Fabrication de systèmes de freinage pour véhicules automobiles </v>
          </cell>
          <cell r="E106" t="str">
            <v>33634</v>
          </cell>
          <cell r="F106">
            <v>24</v>
          </cell>
          <cell r="H106" t="str">
            <v xml:space="preserve">Fab. systèmes freinage véh. auto. </v>
          </cell>
          <cell r="I106" t="str">
            <v>Motor vehicle brake system manufacturing</v>
          </cell>
          <cell r="K106">
            <v>11139</v>
          </cell>
          <cell r="L106">
            <v>4361</v>
          </cell>
        </row>
        <row r="107">
          <cell r="A107">
            <v>103</v>
          </cell>
          <cell r="B107" t="str">
            <v>BS336350</v>
          </cell>
          <cell r="C107" t="str">
            <v xml:space="preserve">Fabrication de pièces de transmission et de groupe motopropulseur pour véhicules automobiles </v>
          </cell>
          <cell r="E107" t="str">
            <v>33635</v>
          </cell>
          <cell r="F107">
            <v>24</v>
          </cell>
          <cell r="H107" t="str">
            <v xml:space="preserve">Fab. pcs trans. et grp motop.auto. </v>
          </cell>
          <cell r="I107" t="str">
            <v>Motor vehicle transmission and power train parts manufacturing</v>
          </cell>
          <cell r="K107">
            <v>14372</v>
          </cell>
          <cell r="L107">
            <v>7741</v>
          </cell>
        </row>
        <row r="108">
          <cell r="A108">
            <v>104</v>
          </cell>
          <cell r="B108" t="str">
            <v>BS336360</v>
          </cell>
          <cell r="C108" t="str">
            <v xml:space="preserve">Fabrication de sièges et enjolivures intérieures pour véhicules automobiles </v>
          </cell>
          <cell r="E108" t="str">
            <v>33636</v>
          </cell>
          <cell r="F108">
            <v>24</v>
          </cell>
          <cell r="H108" t="str">
            <v>Fab. sièges et enjol. intér. véh.</v>
          </cell>
          <cell r="I108" t="str">
            <v>Motor vehicle seating and interior trim manufacturing</v>
          </cell>
          <cell r="K108">
            <v>115377</v>
          </cell>
          <cell r="L108">
            <v>42375</v>
          </cell>
        </row>
        <row r="109">
          <cell r="A109">
            <v>105</v>
          </cell>
          <cell r="B109" t="str">
            <v>BS336370</v>
          </cell>
          <cell r="C109" t="str">
            <v xml:space="preserve">Emboutissage de pièces en métal pour véhicules automobiles </v>
          </cell>
          <cell r="E109" t="str">
            <v>33637</v>
          </cell>
          <cell r="F109">
            <v>24</v>
          </cell>
          <cell r="H109" t="str">
            <v xml:space="preserve">Embout. pièces en métal véh. auto. </v>
          </cell>
          <cell r="I109" t="str">
            <v>Motor vehicle metal stamping</v>
          </cell>
          <cell r="K109">
            <v>53453</v>
          </cell>
          <cell r="L109">
            <v>20174</v>
          </cell>
        </row>
        <row r="110">
          <cell r="A110">
            <v>106</v>
          </cell>
          <cell r="B110" t="str">
            <v>BS336390</v>
          </cell>
          <cell r="C110" t="str">
            <v xml:space="preserve">Fabrication d'autres pièces pour véhicules automobiles </v>
          </cell>
          <cell r="E110" t="str">
            <v>33639</v>
          </cell>
          <cell r="F110">
            <v>24</v>
          </cell>
          <cell r="H110" t="str">
            <v xml:space="preserve">Fab. autres pièces pour véh. auto. </v>
          </cell>
          <cell r="I110" t="str">
            <v>Other motor vehicle parts manufacturing</v>
          </cell>
          <cell r="K110">
            <v>372808</v>
          </cell>
          <cell r="L110">
            <v>167069</v>
          </cell>
        </row>
        <row r="111">
          <cell r="A111">
            <v>107</v>
          </cell>
          <cell r="B111" t="str">
            <v>BS336400</v>
          </cell>
          <cell r="C111" t="str">
            <v xml:space="preserve">Fabrication de produits aérospatiaux et de leurs pièces </v>
          </cell>
          <cell r="E111" t="str">
            <v>3364</v>
          </cell>
          <cell r="F111">
            <v>24</v>
          </cell>
          <cell r="H111" t="str">
            <v xml:space="preserve">Fab. prod. aérospatiaux et pièces </v>
          </cell>
          <cell r="I111" t="str">
            <v>Aerospace product and parts manufacturing</v>
          </cell>
          <cell r="K111">
            <v>13973075</v>
          </cell>
          <cell r="L111">
            <v>5320469</v>
          </cell>
        </row>
        <row r="112">
          <cell r="A112">
            <v>108</v>
          </cell>
          <cell r="B112" t="str">
            <v>BS336500</v>
          </cell>
          <cell r="C112" t="str">
            <v xml:space="preserve">Fabrication de matériel ferroviaire roulant </v>
          </cell>
          <cell r="E112" t="str">
            <v>3365</v>
          </cell>
          <cell r="F112">
            <v>24</v>
          </cell>
          <cell r="H112" t="str">
            <v xml:space="preserve">Fab. matériel ferroviaire roulant </v>
          </cell>
          <cell r="I112" t="str">
            <v>Railroad rolling stock manufacturing</v>
          </cell>
          <cell r="K112">
            <v>777257</v>
          </cell>
          <cell r="L112">
            <v>223907</v>
          </cell>
        </row>
        <row r="113">
          <cell r="A113">
            <v>109</v>
          </cell>
          <cell r="B113" t="str">
            <v>BS336600</v>
          </cell>
          <cell r="C113" t="str">
            <v>Construction de navires et d'embarcations</v>
          </cell>
          <cell r="E113" t="str">
            <v>3366</v>
          </cell>
          <cell r="F113">
            <v>24</v>
          </cell>
          <cell r="H113" t="str">
            <v>Construct. navires et embarcations</v>
          </cell>
          <cell r="I113" t="str">
            <v>Ship and boat building</v>
          </cell>
          <cell r="K113">
            <v>522535</v>
          </cell>
          <cell r="L113">
            <v>218394</v>
          </cell>
        </row>
        <row r="114">
          <cell r="A114">
            <v>110</v>
          </cell>
          <cell r="B114" t="str">
            <v>BS336900</v>
          </cell>
          <cell r="C114" t="str">
            <v>Autres fabrications de matériel de transport</v>
          </cell>
          <cell r="E114" t="str">
            <v>3369</v>
          </cell>
          <cell r="F114">
            <v>24</v>
          </cell>
          <cell r="H114" t="str">
            <v>Aut. fabricat. matériel transport</v>
          </cell>
          <cell r="I114" t="str">
            <v>Other transportation equipment manufacturing</v>
          </cell>
          <cell r="K114">
            <v>3343364</v>
          </cell>
          <cell r="L114">
            <v>893873</v>
          </cell>
        </row>
        <row r="115">
          <cell r="A115">
            <v>111</v>
          </cell>
          <cell r="B115" t="str">
            <v>BS337100</v>
          </cell>
          <cell r="C115" t="str">
            <v>Fabrication de meubles de maison et d'établissement institutionnel et d'armoires de cuisine</v>
          </cell>
          <cell r="E115" t="str">
            <v>3371</v>
          </cell>
          <cell r="F115">
            <v>25</v>
          </cell>
          <cell r="H115" t="str">
            <v>Fab. meubles maison, inst.</v>
          </cell>
          <cell r="I115" t="str">
            <v>Wood kitchen cabinet and counter top manufacturing</v>
          </cell>
          <cell r="K115">
            <v>2511960</v>
          </cell>
          <cell r="L115">
            <v>1074345</v>
          </cell>
        </row>
        <row r="116">
          <cell r="A116">
            <v>112</v>
          </cell>
          <cell r="B116" t="str">
            <v>BS337200</v>
          </cell>
          <cell r="C116" t="str">
            <v xml:space="preserve">Fabrication de meubles de bureau, y compris les articles d'ameublement </v>
          </cell>
          <cell r="E116" t="str">
            <v>3372</v>
          </cell>
          <cell r="F116">
            <v>25</v>
          </cell>
          <cell r="H116" t="str">
            <v xml:space="preserve">Fab. meubl.bur.,incl. art.ameuble. </v>
          </cell>
          <cell r="I116" t="str">
            <v>Office furniture (including fixtures) manufacturing</v>
          </cell>
          <cell r="K116">
            <v>897072</v>
          </cell>
          <cell r="L116">
            <v>386165</v>
          </cell>
        </row>
        <row r="117">
          <cell r="A117">
            <v>113</v>
          </cell>
          <cell r="B117" t="str">
            <v>BS337900</v>
          </cell>
          <cell r="C117" t="str">
            <v xml:space="preserve">Fabrication d'autres produits connexes aux meubles </v>
          </cell>
          <cell r="E117" t="str">
            <v>3379</v>
          </cell>
          <cell r="F117">
            <v>25</v>
          </cell>
          <cell r="H117" t="str">
            <v xml:space="preserve">Fab. aut. prod. connexes meubles </v>
          </cell>
          <cell r="I117" t="str">
            <v>Other furniture-related product manufacturing</v>
          </cell>
          <cell r="K117">
            <v>411608</v>
          </cell>
          <cell r="L117">
            <v>122646</v>
          </cell>
        </row>
        <row r="118">
          <cell r="A118">
            <v>114</v>
          </cell>
          <cell r="B118" t="str">
            <v>BS339100</v>
          </cell>
          <cell r="C118" t="str">
            <v xml:space="preserve">Fabrication de fournitures et de matériaux médicaux </v>
          </cell>
          <cell r="E118" t="str">
            <v>3391</v>
          </cell>
          <cell r="F118">
            <v>26</v>
          </cell>
          <cell r="H118" t="str">
            <v xml:space="preserve">Fab. fournit.et matériaux médicaux </v>
          </cell>
          <cell r="I118" t="str">
            <v>Medical equipment and supplies manufacturing</v>
          </cell>
          <cell r="K118">
            <v>1279366</v>
          </cell>
          <cell r="L118">
            <v>598745</v>
          </cell>
        </row>
        <row r="119">
          <cell r="A119">
            <v>115</v>
          </cell>
          <cell r="B119" t="str">
            <v>BS339900</v>
          </cell>
          <cell r="C119" t="str">
            <v>Autres activités diverses de fabrication</v>
          </cell>
          <cell r="E119" t="str">
            <v>3399</v>
          </cell>
          <cell r="F119">
            <v>26</v>
          </cell>
          <cell r="H119" t="str">
            <v>Aut. activités diverses fabrication</v>
          </cell>
          <cell r="I119" t="str">
            <v>Other miscellaneous manufacturing</v>
          </cell>
          <cell r="K119">
            <v>2052844</v>
          </cell>
          <cell r="L119">
            <v>764664</v>
          </cell>
        </row>
        <row r="120">
          <cell r="A120">
            <v>116</v>
          </cell>
          <cell r="B120" t="str">
            <v>BS410000</v>
          </cell>
          <cell r="C120" t="str">
            <v>Commerce de gros</v>
          </cell>
          <cell r="E120" t="str">
            <v>411-419</v>
          </cell>
          <cell r="F120">
            <v>27</v>
          </cell>
          <cell r="H120" t="str">
            <v>Commerce de gros</v>
          </cell>
          <cell r="I120" t="str">
            <v>Wholesale trade</v>
          </cell>
          <cell r="K120">
            <v>31777200</v>
          </cell>
          <cell r="L120">
            <v>20141337</v>
          </cell>
        </row>
        <row r="121">
          <cell r="A121">
            <v>117</v>
          </cell>
          <cell r="B121" t="str">
            <v>BS4A0000</v>
          </cell>
          <cell r="C121" t="str">
            <v>Commerce de détail</v>
          </cell>
          <cell r="E121" t="str">
            <v>441-454</v>
          </cell>
          <cell r="F121">
            <v>28</v>
          </cell>
          <cell r="H121" t="str">
            <v>Commerce de détail</v>
          </cell>
          <cell r="I121" t="str">
            <v>Retail trade</v>
          </cell>
          <cell r="K121">
            <v>34069678</v>
          </cell>
          <cell r="L121">
            <v>21151482</v>
          </cell>
        </row>
        <row r="122">
          <cell r="A122">
            <v>118</v>
          </cell>
          <cell r="B122" t="str">
            <v>BS481000</v>
          </cell>
          <cell r="C122" t="str">
            <v xml:space="preserve">Transport aérien </v>
          </cell>
          <cell r="E122" t="str">
            <v>481</v>
          </cell>
          <cell r="F122">
            <v>29</v>
          </cell>
          <cell r="H122" t="str">
            <v xml:space="preserve">Transport aérien </v>
          </cell>
          <cell r="I122" t="str">
            <v>Air transportation</v>
          </cell>
          <cell r="K122">
            <v>4033538</v>
          </cell>
          <cell r="L122">
            <v>1639880</v>
          </cell>
        </row>
        <row r="123">
          <cell r="A123">
            <v>119</v>
          </cell>
          <cell r="B123" t="str">
            <v>BS482000</v>
          </cell>
          <cell r="C123" t="str">
            <v xml:space="preserve">Transport ferroviaire </v>
          </cell>
          <cell r="E123" t="str">
            <v>482</v>
          </cell>
          <cell r="F123">
            <v>29</v>
          </cell>
          <cell r="H123" t="str">
            <v xml:space="preserve">Transport ferroviaire </v>
          </cell>
          <cell r="I123" t="str">
            <v>Rail transportation</v>
          </cell>
          <cell r="K123">
            <v>2010461</v>
          </cell>
          <cell r="L123">
            <v>1519492</v>
          </cell>
        </row>
        <row r="124">
          <cell r="A124">
            <v>120</v>
          </cell>
          <cell r="B124" t="str">
            <v>BS483000</v>
          </cell>
          <cell r="C124" t="str">
            <v xml:space="preserve">Transport par eau </v>
          </cell>
          <cell r="E124" t="str">
            <v>483</v>
          </cell>
          <cell r="F124">
            <v>29</v>
          </cell>
          <cell r="H124" t="str">
            <v xml:space="preserve">Transport par eau </v>
          </cell>
          <cell r="I124" t="str">
            <v>Water transportation</v>
          </cell>
          <cell r="K124">
            <v>586673</v>
          </cell>
          <cell r="L124">
            <v>245710</v>
          </cell>
        </row>
        <row r="125">
          <cell r="A125">
            <v>121</v>
          </cell>
          <cell r="B125" t="str">
            <v>BS484000</v>
          </cell>
          <cell r="C125" t="str">
            <v xml:space="preserve">Transport par camion </v>
          </cell>
          <cell r="E125" t="str">
            <v>484</v>
          </cell>
          <cell r="F125">
            <v>29</v>
          </cell>
          <cell r="H125" t="str">
            <v xml:space="preserve">Transport par camion </v>
          </cell>
          <cell r="I125" t="str">
            <v>Truck transportation</v>
          </cell>
          <cell r="K125">
            <v>10501892</v>
          </cell>
          <cell r="L125">
            <v>4175215</v>
          </cell>
        </row>
        <row r="126">
          <cell r="A126">
            <v>122</v>
          </cell>
          <cell r="B126" t="str">
            <v>BS485100</v>
          </cell>
          <cell r="C126" t="str">
            <v xml:space="preserve">Services urbains de transport en commun </v>
          </cell>
          <cell r="E126" t="str">
            <v>4851</v>
          </cell>
          <cell r="F126">
            <v>29</v>
          </cell>
          <cell r="H126" t="str">
            <v xml:space="preserve">Serv. urbains transport en commun </v>
          </cell>
          <cell r="I126" t="str">
            <v>Urban transit systems</v>
          </cell>
          <cell r="K126">
            <v>1133722</v>
          </cell>
          <cell r="L126">
            <v>1503702</v>
          </cell>
        </row>
        <row r="127">
          <cell r="A127">
            <v>123</v>
          </cell>
          <cell r="B127" t="str">
            <v>BS485A00</v>
          </cell>
          <cell r="C127" t="str">
            <v>Autres services de transport de personnes</v>
          </cell>
          <cell r="E127" t="str">
            <v>4852, 4854, 4855, 4859, 487</v>
          </cell>
          <cell r="F127">
            <v>29</v>
          </cell>
          <cell r="H127" t="str">
            <v>Aut. services transport  personnes</v>
          </cell>
          <cell r="I127" t="str">
            <v>Other passenger transportation</v>
          </cell>
          <cell r="K127">
            <v>1030785</v>
          </cell>
          <cell r="L127">
            <v>649214</v>
          </cell>
        </row>
        <row r="128">
          <cell r="A128">
            <v>124</v>
          </cell>
          <cell r="B128" t="str">
            <v>BS485300</v>
          </cell>
          <cell r="C128" t="str">
            <v xml:space="preserve">Services de taxi et de limousine </v>
          </cell>
          <cell r="E128" t="str">
            <v>4853</v>
          </cell>
          <cell r="F128">
            <v>29</v>
          </cell>
          <cell r="H128" t="str">
            <v xml:space="preserve">Services de taxi et de limousine </v>
          </cell>
          <cell r="I128" t="str">
            <v>Taxi and limousine service</v>
          </cell>
          <cell r="K128">
            <v>510664</v>
          </cell>
          <cell r="L128">
            <v>221930</v>
          </cell>
        </row>
        <row r="129">
          <cell r="A129">
            <v>125</v>
          </cell>
          <cell r="B129" t="str">
            <v>BS486000</v>
          </cell>
          <cell r="C129" t="str">
            <v>Transport par pipeline</v>
          </cell>
          <cell r="E129">
            <v>4862</v>
          </cell>
          <cell r="F129">
            <v>29</v>
          </cell>
          <cell r="H129" t="str">
            <v>Transport par pipeline</v>
          </cell>
          <cell r="I129" t="str">
            <v>Pipeline transportation</v>
          </cell>
          <cell r="K129">
            <v>260206</v>
          </cell>
          <cell r="L129">
            <v>191363</v>
          </cell>
        </row>
        <row r="130">
          <cell r="A130">
            <v>126</v>
          </cell>
          <cell r="B130" t="str">
            <v>BS488000</v>
          </cell>
          <cell r="C130" t="str">
            <v xml:space="preserve">Activités de soutien au transport </v>
          </cell>
          <cell r="E130" t="str">
            <v>488</v>
          </cell>
          <cell r="F130">
            <v>29</v>
          </cell>
          <cell r="H130" t="str">
            <v xml:space="preserve">Activités de soutien au transport </v>
          </cell>
          <cell r="I130" t="str">
            <v>Support activities for transportation</v>
          </cell>
          <cell r="K130">
            <v>6704255</v>
          </cell>
          <cell r="L130">
            <v>3352296</v>
          </cell>
        </row>
        <row r="131">
          <cell r="A131">
            <v>127</v>
          </cell>
          <cell r="B131" t="str">
            <v>BS491000</v>
          </cell>
          <cell r="C131" t="str">
            <v>Services postaux</v>
          </cell>
          <cell r="E131">
            <v>491</v>
          </cell>
          <cell r="F131">
            <v>29</v>
          </cell>
          <cell r="H131" t="str">
            <v>Services postaux</v>
          </cell>
          <cell r="I131" t="str">
            <v>Postal service</v>
          </cell>
          <cell r="K131">
            <v>911891</v>
          </cell>
          <cell r="L131">
            <v>718243</v>
          </cell>
        </row>
        <row r="132">
          <cell r="A132">
            <v>128</v>
          </cell>
          <cell r="B132" t="str">
            <v>BS492000</v>
          </cell>
          <cell r="C132" t="str">
            <v>Messageries et services de messagers</v>
          </cell>
          <cell r="E132">
            <v>492</v>
          </cell>
          <cell r="F132">
            <v>29</v>
          </cell>
          <cell r="H132" t="str">
            <v>Messageries et services messagers</v>
          </cell>
          <cell r="I132" t="str">
            <v>Couriers and messengers</v>
          </cell>
          <cell r="K132">
            <v>1802412</v>
          </cell>
          <cell r="L132">
            <v>866860</v>
          </cell>
        </row>
        <row r="133">
          <cell r="A133">
            <v>129</v>
          </cell>
          <cell r="B133" t="str">
            <v>BS493100</v>
          </cell>
          <cell r="C133" t="str">
            <v>Entreposage</v>
          </cell>
          <cell r="E133" t="str">
            <v>493</v>
          </cell>
          <cell r="F133">
            <v>29</v>
          </cell>
          <cell r="H133" t="str">
            <v>Entreposage</v>
          </cell>
          <cell r="I133" t="str">
            <v>Warehousing and storage</v>
          </cell>
          <cell r="K133">
            <v>534668</v>
          </cell>
          <cell r="L133">
            <v>379319</v>
          </cell>
        </row>
        <row r="134">
          <cell r="A134">
            <v>130</v>
          </cell>
          <cell r="B134" t="str">
            <v>BS511110</v>
          </cell>
          <cell r="C134" t="str">
            <v>Éditeurs de journaux</v>
          </cell>
          <cell r="E134" t="str">
            <v>51111</v>
          </cell>
          <cell r="F134">
            <v>30</v>
          </cell>
          <cell r="H134" t="str">
            <v>Éditeurs de journaux</v>
          </cell>
          <cell r="I134" t="str">
            <v>Newspaper publishers</v>
          </cell>
          <cell r="K134">
            <v>747841</v>
          </cell>
          <cell r="L134">
            <v>342976</v>
          </cell>
        </row>
        <row r="135">
          <cell r="A135">
            <v>131</v>
          </cell>
          <cell r="B135" t="str">
            <v>BS5111A0</v>
          </cell>
          <cell r="C135" t="str">
            <v>Autres éditeurs</v>
          </cell>
          <cell r="E135" t="str">
            <v>51112-51119</v>
          </cell>
          <cell r="F135">
            <v>30</v>
          </cell>
          <cell r="H135" t="str">
            <v>Autres éditeurs</v>
          </cell>
          <cell r="I135" t="str">
            <v>Other publishers</v>
          </cell>
          <cell r="K135">
            <v>895335</v>
          </cell>
          <cell r="L135">
            <v>369202</v>
          </cell>
        </row>
        <row r="136">
          <cell r="A136">
            <v>132</v>
          </cell>
          <cell r="B136" t="str">
            <v>BS511200</v>
          </cell>
          <cell r="C136" t="str">
            <v xml:space="preserve">Éditeurs de logiciels </v>
          </cell>
          <cell r="E136" t="str">
            <v>5112</v>
          </cell>
          <cell r="F136">
            <v>30</v>
          </cell>
          <cell r="H136" t="str">
            <v xml:space="preserve">Éditeurs de logiciels </v>
          </cell>
          <cell r="I136" t="str">
            <v>Software publishers</v>
          </cell>
          <cell r="K136">
            <v>2174352</v>
          </cell>
          <cell r="L136">
            <v>1495231</v>
          </cell>
        </row>
        <row r="137">
          <cell r="A137">
            <v>133</v>
          </cell>
          <cell r="B137" t="str">
            <v>BS512130</v>
          </cell>
          <cell r="C137" t="str">
            <v xml:space="preserve">Présentation de films et de vidéos </v>
          </cell>
          <cell r="E137" t="str">
            <v>51213</v>
          </cell>
          <cell r="F137">
            <v>30</v>
          </cell>
          <cell r="H137" t="str">
            <v xml:space="preserve">Présentation de films et de vidéos </v>
          </cell>
          <cell r="I137" t="str">
            <v>Motion picture and video exhibition</v>
          </cell>
          <cell r="K137">
            <v>1795413</v>
          </cell>
          <cell r="L137">
            <v>587463</v>
          </cell>
        </row>
        <row r="138">
          <cell r="A138">
            <v>134</v>
          </cell>
          <cell r="B138" t="str">
            <v>BS5121A0</v>
          </cell>
          <cell r="C138" t="str">
            <v>Autres industries du film et du vidéo</v>
          </cell>
          <cell r="E138" t="str">
            <v>51211, 51212, 51219</v>
          </cell>
          <cell r="F138">
            <v>30</v>
          </cell>
          <cell r="H138" t="str">
            <v>Autres industries film et vidéo</v>
          </cell>
          <cell r="I138" t="str">
            <v>Other motion picture and video industries</v>
          </cell>
          <cell r="K138">
            <v>276864</v>
          </cell>
          <cell r="L138">
            <v>98651</v>
          </cell>
        </row>
        <row r="139">
          <cell r="A139">
            <v>135</v>
          </cell>
          <cell r="B139" t="str">
            <v>BS512200</v>
          </cell>
          <cell r="C139" t="str">
            <v xml:space="preserve">Industries de l'enregistrement sonore </v>
          </cell>
          <cell r="E139" t="str">
            <v>5122</v>
          </cell>
          <cell r="F139">
            <v>30</v>
          </cell>
          <cell r="H139" t="str">
            <v xml:space="preserve">Ind. enregistrement sonore </v>
          </cell>
          <cell r="I139" t="str">
            <v>Sound recording industries</v>
          </cell>
          <cell r="K139">
            <v>130709</v>
          </cell>
          <cell r="L139">
            <v>45816</v>
          </cell>
        </row>
        <row r="140">
          <cell r="A140">
            <v>136</v>
          </cell>
          <cell r="B140" t="str">
            <v>BS515100</v>
          </cell>
          <cell r="C140" t="str">
            <v>Radiodiffusion et télédiffusion (sauf par internet)</v>
          </cell>
          <cell r="E140" t="str">
            <v>5151</v>
          </cell>
          <cell r="F140">
            <v>30</v>
          </cell>
          <cell r="H140" t="str">
            <v>Radio et télé diffusion sf internet</v>
          </cell>
          <cell r="I140" t="str">
            <v>Radio and television broadcasting (except internet)</v>
          </cell>
          <cell r="K140">
            <v>693235</v>
          </cell>
          <cell r="L140">
            <v>367622</v>
          </cell>
        </row>
        <row r="141">
          <cell r="A141">
            <v>137</v>
          </cell>
          <cell r="B141" t="str">
            <v>BS515200</v>
          </cell>
          <cell r="C141" t="str">
            <v>Télévision payante et spécialisée</v>
          </cell>
          <cell r="E141" t="str">
            <v>5152</v>
          </cell>
          <cell r="F141">
            <v>30</v>
          </cell>
          <cell r="H141" t="str">
            <v>Télévision payante et spécialisée</v>
          </cell>
          <cell r="I141" t="str">
            <v>Pay and specialty television</v>
          </cell>
          <cell r="K141">
            <v>811247</v>
          </cell>
          <cell r="L141">
            <v>264194</v>
          </cell>
        </row>
        <row r="142">
          <cell r="A142">
            <v>138</v>
          </cell>
          <cell r="B142" t="str">
            <v>BS517000</v>
          </cell>
          <cell r="C142" t="str">
            <v>Télécommunications</v>
          </cell>
          <cell r="E142" t="str">
            <v>517</v>
          </cell>
          <cell r="F142">
            <v>30</v>
          </cell>
          <cell r="H142" t="str">
            <v>Télécommunications</v>
          </cell>
          <cell r="I142" t="str">
            <v>Telecommunications</v>
          </cell>
          <cell r="K142">
            <v>11202087</v>
          </cell>
          <cell r="L142">
            <v>5930485</v>
          </cell>
        </row>
        <row r="143">
          <cell r="A143">
            <v>139</v>
          </cell>
          <cell r="B143" t="str">
            <v>BS518000</v>
          </cell>
          <cell r="C143" t="str">
            <v xml:space="preserve">Traitement et hébergement des données </v>
          </cell>
          <cell r="E143">
            <v>518</v>
          </cell>
          <cell r="F143">
            <v>30</v>
          </cell>
          <cell r="H143" t="str">
            <v xml:space="preserve">Traitement et hébergement données </v>
          </cell>
          <cell r="I143" t="str">
            <v xml:space="preserve">Data processing, hosting, and related services </v>
          </cell>
          <cell r="K143">
            <v>497571</v>
          </cell>
          <cell r="L143">
            <v>292215</v>
          </cell>
        </row>
        <row r="144">
          <cell r="A144">
            <v>140</v>
          </cell>
          <cell r="B144" t="str">
            <v>BS519000</v>
          </cell>
          <cell r="C144" t="str">
            <v xml:space="preserve">Autres services d'information </v>
          </cell>
          <cell r="E144">
            <v>519</v>
          </cell>
          <cell r="F144">
            <v>30</v>
          </cell>
          <cell r="H144" t="str">
            <v xml:space="preserve">Autres services d'information </v>
          </cell>
          <cell r="I144" t="str">
            <v>Other information services</v>
          </cell>
          <cell r="K144">
            <v>496155</v>
          </cell>
          <cell r="L144">
            <v>231509</v>
          </cell>
        </row>
        <row r="145">
          <cell r="A145">
            <v>141</v>
          </cell>
          <cell r="B145" t="str">
            <v>BS521000</v>
          </cell>
          <cell r="C145" t="str">
            <v>Autorités monétaires - Banque centrale</v>
          </cell>
          <cell r="E145">
            <v>521</v>
          </cell>
          <cell r="F145">
            <v>31</v>
          </cell>
          <cell r="H145" t="str">
            <v>Autorités monétaires-Banq. centrale</v>
          </cell>
          <cell r="I145" t="str">
            <v>Monetary authorities - Central bank</v>
          </cell>
          <cell r="K145">
            <v>20972</v>
          </cell>
          <cell r="L145">
            <v>10459</v>
          </cell>
        </row>
        <row r="146">
          <cell r="A146">
            <v>142</v>
          </cell>
          <cell r="B146" t="str">
            <v>BS5221A0</v>
          </cell>
          <cell r="C146" t="str">
            <v>Activités bancaires et autres activités d'intermédiation financière par le biais de dépôts</v>
          </cell>
          <cell r="E146" t="str">
            <v>52212, 52219</v>
          </cell>
          <cell r="F146">
            <v>31</v>
          </cell>
          <cell r="H146" t="str">
            <v>Act. bancaires et aut.act.fin.dépot</v>
          </cell>
          <cell r="I146" t="str">
            <v>Banking and other depository credit intermediation</v>
          </cell>
          <cell r="K146">
            <v>11843289</v>
          </cell>
          <cell r="L146">
            <v>9011980</v>
          </cell>
        </row>
        <row r="147">
          <cell r="A147">
            <v>143</v>
          </cell>
          <cell r="B147" t="str">
            <v>BS522130</v>
          </cell>
          <cell r="C147" t="str">
            <v>Caisses populaires  et coopératives de crédit</v>
          </cell>
          <cell r="E147">
            <v>52213</v>
          </cell>
          <cell r="F147">
            <v>31</v>
          </cell>
          <cell r="H147" t="str">
            <v>Caisses pop. et coopératives crédit</v>
          </cell>
          <cell r="I147" t="str">
            <v>Local credit unions</v>
          </cell>
          <cell r="K147">
            <v>3534405</v>
          </cell>
          <cell r="L147">
            <v>1837037</v>
          </cell>
        </row>
        <row r="148">
          <cell r="A148">
            <v>144</v>
          </cell>
          <cell r="B148" t="str">
            <v>BS522200</v>
          </cell>
          <cell r="C148" t="str">
            <v>Intermédiation financière non faite par le biais de dépôts</v>
          </cell>
          <cell r="E148">
            <v>5222</v>
          </cell>
          <cell r="F148">
            <v>31</v>
          </cell>
          <cell r="H148" t="str">
            <v>Intermédiation fin.non dépôts</v>
          </cell>
          <cell r="I148" t="str">
            <v>Non-depository credit intermediation</v>
          </cell>
          <cell r="K148">
            <v>2024482</v>
          </cell>
          <cell r="L148">
            <v>668960</v>
          </cell>
        </row>
        <row r="149">
          <cell r="A149">
            <v>145</v>
          </cell>
          <cell r="B149" t="str">
            <v>BS522300</v>
          </cell>
          <cell r="C149" t="str">
            <v>Activités liées à l'intermédiation financière</v>
          </cell>
          <cell r="E149">
            <v>5223</v>
          </cell>
          <cell r="F149">
            <v>31</v>
          </cell>
          <cell r="H149" t="str">
            <v>Activités liées interméd. fin.</v>
          </cell>
          <cell r="I149" t="str">
            <v>Activities related to credit intermediation</v>
          </cell>
          <cell r="K149">
            <v>680423</v>
          </cell>
          <cell r="L149">
            <v>364284</v>
          </cell>
        </row>
        <row r="150">
          <cell r="A150">
            <v>146</v>
          </cell>
          <cell r="B150" t="str">
            <v>BS52A236</v>
          </cell>
          <cell r="C150" t="str">
            <v>Services d'investissement financier, fonds et autres instruments financiers</v>
          </cell>
          <cell r="E150" t="str">
            <v>523, 526</v>
          </cell>
          <cell r="F150">
            <v>31</v>
          </cell>
          <cell r="H150" t="str">
            <v>Serv. invest. et aut. instr. fin.</v>
          </cell>
          <cell r="I150" t="str">
            <v>Financial investment services, funds and other financial vehicles</v>
          </cell>
          <cell r="K150">
            <v>8993643</v>
          </cell>
          <cell r="L150">
            <v>3013245</v>
          </cell>
        </row>
        <row r="151">
          <cell r="A151">
            <v>147</v>
          </cell>
          <cell r="B151" t="str">
            <v>BS52A241</v>
          </cell>
          <cell r="C151" t="str">
            <v xml:space="preserve">Sociétés d'assurance </v>
          </cell>
          <cell r="E151" t="str">
            <v>5241</v>
          </cell>
          <cell r="F151">
            <v>31</v>
          </cell>
          <cell r="H151" t="str">
            <v xml:space="preserve">Sociétés d'assurance </v>
          </cell>
          <cell r="I151" t="str">
            <v>Insurance carriers</v>
          </cell>
          <cell r="K151">
            <v>8766623</v>
          </cell>
          <cell r="L151">
            <v>3547887</v>
          </cell>
        </row>
        <row r="152">
          <cell r="A152">
            <v>148</v>
          </cell>
          <cell r="B152" t="str">
            <v>BS52A242</v>
          </cell>
          <cell r="C152" t="str">
            <v xml:space="preserve">Agences et courtiers d'assurance et autres activités liées à l'assurance </v>
          </cell>
          <cell r="E152" t="str">
            <v>5242</v>
          </cell>
          <cell r="F152">
            <v>31</v>
          </cell>
          <cell r="H152" t="str">
            <v>Agen. et court.assur. et act. liées</v>
          </cell>
          <cell r="I152" t="str">
            <v>Agencies, brokerages and other insurance related activities</v>
          </cell>
          <cell r="K152">
            <v>2998520</v>
          </cell>
          <cell r="L152">
            <v>2043239</v>
          </cell>
        </row>
        <row r="153">
          <cell r="A153">
            <v>149</v>
          </cell>
          <cell r="B153" t="str">
            <v>BS53A311</v>
          </cell>
          <cell r="C153" t="str">
            <v xml:space="preserve">Bailleurs de biens immobiliers </v>
          </cell>
          <cell r="E153" t="str">
            <v>5311</v>
          </cell>
          <cell r="F153">
            <v>32</v>
          </cell>
          <cell r="H153" t="str">
            <v xml:space="preserve">Bailleurs de biens immobiliers </v>
          </cell>
          <cell r="I153" t="str">
            <v>Lessors of real estate</v>
          </cell>
          <cell r="K153">
            <v>21119566</v>
          </cell>
          <cell r="L153">
            <v>12334671</v>
          </cell>
        </row>
        <row r="154">
          <cell r="A154">
            <v>150</v>
          </cell>
          <cell r="B154" t="str">
            <v>BS53A312</v>
          </cell>
          <cell r="C154" t="str">
            <v>Bureaux d'agents et de courtiers immobiliers et activités liées à l'immobilier</v>
          </cell>
          <cell r="E154" t="str">
            <v>5312, 5313</v>
          </cell>
          <cell r="F154">
            <v>32</v>
          </cell>
          <cell r="H154" t="str">
            <v>Agents et court.immob. et act.liées</v>
          </cell>
          <cell r="I154" t="str">
            <v>Offices of real estate agents and brokers and activities related to real estate</v>
          </cell>
          <cell r="K154">
            <v>4795182</v>
          </cell>
          <cell r="L154">
            <v>2001476</v>
          </cell>
        </row>
        <row r="155">
          <cell r="A155">
            <v>151</v>
          </cell>
          <cell r="B155" t="str">
            <v>BS53A314</v>
          </cell>
          <cell r="C155" t="str">
            <v>Propriétaires-occupants de logements</v>
          </cell>
          <cell r="E155" t="str">
            <v>Non défini</v>
          </cell>
          <cell r="F155">
            <v>33</v>
          </cell>
          <cell r="H155" t="str">
            <v>Propriétaires-occupants de logement</v>
          </cell>
          <cell r="I155" t="str">
            <v>Owner-occupied dwellings</v>
          </cell>
          <cell r="K155">
            <v>28830842</v>
          </cell>
          <cell r="L155">
            <v>24684134</v>
          </cell>
        </row>
        <row r="156">
          <cell r="A156">
            <v>152</v>
          </cell>
          <cell r="B156" t="str">
            <v>BS53A321</v>
          </cell>
          <cell r="C156" t="str">
            <v>Location et location à bail de matériel automobile</v>
          </cell>
          <cell r="E156" t="str">
            <v>5321</v>
          </cell>
          <cell r="F156">
            <v>32</v>
          </cell>
          <cell r="H156" t="str">
            <v>Loc. et bail matériel automobile</v>
          </cell>
          <cell r="I156" t="str">
            <v>Automotive equipment rental and leasing</v>
          </cell>
          <cell r="K156">
            <v>1153689</v>
          </cell>
          <cell r="L156">
            <v>644116</v>
          </cell>
        </row>
        <row r="157">
          <cell r="A157">
            <v>153</v>
          </cell>
          <cell r="B157" t="str">
            <v>BS53A32A</v>
          </cell>
          <cell r="C157" t="str">
            <v>Autres services de location et de location à bail</v>
          </cell>
          <cell r="E157" t="str">
            <v>5322-5324</v>
          </cell>
          <cell r="F157">
            <v>32</v>
          </cell>
          <cell r="H157" t="str">
            <v>Aut. serv. location et loc. bail</v>
          </cell>
          <cell r="I157" t="str">
            <v>Rental and leasing services (except automotive equipment)</v>
          </cell>
          <cell r="K157">
            <v>1865894</v>
          </cell>
          <cell r="L157">
            <v>1015404</v>
          </cell>
        </row>
        <row r="158">
          <cell r="A158">
            <v>154</v>
          </cell>
          <cell r="B158" t="str">
            <v>BS53A533</v>
          </cell>
          <cell r="C158" t="str">
            <v>Bailleurs de biens incorporels non financiers (sauf les oeuvres protégées par le droit d'auteur)</v>
          </cell>
          <cell r="E158" t="str">
            <v>533</v>
          </cell>
          <cell r="F158">
            <v>32</v>
          </cell>
          <cell r="H158" t="str">
            <v>Bailleurs biens incorpor. non fin.</v>
          </cell>
          <cell r="I158" t="str">
            <v>Lessors of non-financial intangible assets</v>
          </cell>
          <cell r="K158">
            <v>947176</v>
          </cell>
          <cell r="L158">
            <v>454599</v>
          </cell>
        </row>
        <row r="159">
          <cell r="A159">
            <v>155</v>
          </cell>
          <cell r="B159" t="str">
            <v>BS541100</v>
          </cell>
          <cell r="C159" t="str">
            <v>Services juridiques</v>
          </cell>
          <cell r="E159" t="str">
            <v>5411</v>
          </cell>
          <cell r="F159">
            <v>34</v>
          </cell>
          <cell r="H159" t="str">
            <v>Services juridiques</v>
          </cell>
          <cell r="I159" t="str">
            <v>Legal services</v>
          </cell>
          <cell r="K159">
            <v>3456124</v>
          </cell>
          <cell r="L159">
            <v>2427419</v>
          </cell>
        </row>
        <row r="160">
          <cell r="A160">
            <v>156</v>
          </cell>
          <cell r="B160" t="str">
            <v>BS541200</v>
          </cell>
          <cell r="C160" t="str">
            <v>Services de comptabilité, de préparation des déclarations de revenus, de tenue de livres et de paye</v>
          </cell>
          <cell r="E160" t="str">
            <v>5412</v>
          </cell>
          <cell r="F160">
            <v>34</v>
          </cell>
          <cell r="H160" t="str">
            <v>Serv. compt.,tenue livres, paye</v>
          </cell>
          <cell r="I160" t="str">
            <v>Accounting, tax preparation, bookkeeping and payroll services</v>
          </cell>
          <cell r="K160">
            <v>3610508</v>
          </cell>
          <cell r="L160">
            <v>2491054</v>
          </cell>
        </row>
        <row r="161">
          <cell r="A161">
            <v>157</v>
          </cell>
          <cell r="B161" t="str">
            <v>BS541300</v>
          </cell>
          <cell r="C161" t="str">
            <v xml:space="preserve">Architecture, génie et services connexes </v>
          </cell>
          <cell r="E161" t="str">
            <v>5413</v>
          </cell>
          <cell r="F161">
            <v>34</v>
          </cell>
          <cell r="H161" t="str">
            <v xml:space="preserve">Architecture, génie et serv. conn. </v>
          </cell>
          <cell r="I161" t="str">
            <v>Architectural, engineering and related services</v>
          </cell>
          <cell r="K161">
            <v>6145793</v>
          </cell>
          <cell r="L161">
            <v>3898543</v>
          </cell>
        </row>
        <row r="162">
          <cell r="A162">
            <v>158</v>
          </cell>
          <cell r="B162" t="str">
            <v>BS541400</v>
          </cell>
          <cell r="C162" t="str">
            <v>Services spécialisés de design</v>
          </cell>
          <cell r="E162">
            <v>5414</v>
          </cell>
          <cell r="F162">
            <v>34</v>
          </cell>
          <cell r="H162" t="str">
            <v>Services spécialisés de design</v>
          </cell>
          <cell r="I162" t="str">
            <v>Specialized design services</v>
          </cell>
          <cell r="K162">
            <v>560473</v>
          </cell>
          <cell r="L162">
            <v>313419</v>
          </cell>
        </row>
        <row r="163">
          <cell r="A163">
            <v>159</v>
          </cell>
          <cell r="B163" t="str">
            <v>BS541500</v>
          </cell>
          <cell r="C163" t="str">
            <v xml:space="preserve">Conception de systèmes informatiques et services connexes </v>
          </cell>
          <cell r="E163" t="str">
            <v>5415</v>
          </cell>
          <cell r="F163">
            <v>34</v>
          </cell>
          <cell r="H163" t="str">
            <v xml:space="preserve">Concp. syst. inform. et serv.conn. </v>
          </cell>
          <cell r="I163" t="str">
            <v>Computer systems design and related services</v>
          </cell>
          <cell r="K163">
            <v>12017029</v>
          </cell>
          <cell r="L163">
            <v>7091388</v>
          </cell>
        </row>
        <row r="164">
          <cell r="A164">
            <v>160</v>
          </cell>
          <cell r="B164" t="str">
            <v>BS541600</v>
          </cell>
          <cell r="C164" t="str">
            <v>Services de conseils en gestion et de conseils scientifiques et techniques</v>
          </cell>
          <cell r="E164" t="str">
            <v>5416</v>
          </cell>
          <cell r="F164">
            <v>34</v>
          </cell>
          <cell r="H164" t="str">
            <v>Serv. cons. gest. scient. et techn.</v>
          </cell>
          <cell r="I164" t="str">
            <v>Management, scientific and technical consulting services</v>
          </cell>
          <cell r="K164">
            <v>2681524</v>
          </cell>
          <cell r="L164">
            <v>1683001</v>
          </cell>
        </row>
        <row r="165">
          <cell r="A165">
            <v>161</v>
          </cell>
          <cell r="B165" t="str">
            <v>BS541700</v>
          </cell>
          <cell r="C165" t="str">
            <v>Services de recherche et de développement scientifique</v>
          </cell>
          <cell r="E165" t="str">
            <v>5417</v>
          </cell>
          <cell r="F165">
            <v>34</v>
          </cell>
          <cell r="H165" t="str">
            <v>Serv. rech. et dévelop. scient.</v>
          </cell>
          <cell r="I165" t="str">
            <v>Scientific research and development services</v>
          </cell>
          <cell r="K165">
            <v>2303050</v>
          </cell>
          <cell r="L165">
            <v>1496330</v>
          </cell>
        </row>
        <row r="166">
          <cell r="A166">
            <v>162</v>
          </cell>
          <cell r="B166" t="str">
            <v>BS541800</v>
          </cell>
          <cell r="C166" t="str">
            <v xml:space="preserve">Publicité et services connexes </v>
          </cell>
          <cell r="E166" t="str">
            <v>5418</v>
          </cell>
          <cell r="F166">
            <v>34</v>
          </cell>
          <cell r="H166" t="str">
            <v xml:space="preserve">Publicité et services connexes </v>
          </cell>
          <cell r="I166" t="str">
            <v>Advertising and related services</v>
          </cell>
          <cell r="K166">
            <v>2107392</v>
          </cell>
          <cell r="L166">
            <v>1112067</v>
          </cell>
        </row>
        <row r="167">
          <cell r="A167">
            <v>163</v>
          </cell>
          <cell r="B167" t="str">
            <v>BS541A00</v>
          </cell>
          <cell r="C167" t="str">
            <v>Autres services professionnels, scientifiques et techniques</v>
          </cell>
          <cell r="E167" t="str">
            <v>5414, 5419</v>
          </cell>
          <cell r="F167">
            <v>34</v>
          </cell>
          <cell r="H167" t="str">
            <v>Aut. serv. prof.,scientif. et tech.</v>
          </cell>
          <cell r="I167" t="str">
            <v>Other professional, scientific and technical services</v>
          </cell>
          <cell r="K167">
            <v>2353996</v>
          </cell>
          <cell r="L167">
            <v>1235975</v>
          </cell>
        </row>
        <row r="168">
          <cell r="A168">
            <v>164</v>
          </cell>
          <cell r="B168" t="str">
            <v>BS551113</v>
          </cell>
          <cell r="C168" t="str">
            <v>Sociétés de portefeuille</v>
          </cell>
          <cell r="E168" t="str">
            <v>551</v>
          </cell>
          <cell r="F168">
            <v>32</v>
          </cell>
          <cell r="H168" t="str">
            <v>Sociétés de portefeuille</v>
          </cell>
          <cell r="I168" t="str">
            <v>Holding companies</v>
          </cell>
          <cell r="K168">
            <v>3783884</v>
          </cell>
          <cell r="L168">
            <v>2072539</v>
          </cell>
        </row>
        <row r="169">
          <cell r="A169">
            <v>165</v>
          </cell>
          <cell r="B169" t="str">
            <v>BS561100</v>
          </cell>
          <cell r="C169" t="str">
            <v>Services administratifs de bureau</v>
          </cell>
          <cell r="E169" t="str">
            <v>5611</v>
          </cell>
          <cell r="F169">
            <v>35</v>
          </cell>
          <cell r="H169" t="str">
            <v>Services administratifs de bureau</v>
          </cell>
          <cell r="I169" t="str">
            <v>Office administrative services</v>
          </cell>
          <cell r="K169">
            <v>2660830</v>
          </cell>
          <cell r="L169">
            <v>1856497</v>
          </cell>
        </row>
        <row r="170">
          <cell r="A170">
            <v>166</v>
          </cell>
          <cell r="B170" t="str">
            <v>BS561A00</v>
          </cell>
          <cell r="C170" t="str">
            <v>Soutien d'installations et autres services de soutien</v>
          </cell>
          <cell r="E170" t="str">
            <v>5612, 5619</v>
          </cell>
          <cell r="F170">
            <v>35</v>
          </cell>
          <cell r="H170" t="str">
            <v>Soutien instal., aut. serv. soutien</v>
          </cell>
          <cell r="I170" t="str">
            <v>Facilities and other support services</v>
          </cell>
          <cell r="K170">
            <v>3205651</v>
          </cell>
          <cell r="L170">
            <v>2175662</v>
          </cell>
        </row>
        <row r="171">
          <cell r="A171">
            <v>167</v>
          </cell>
          <cell r="B171" t="str">
            <v>BS561300</v>
          </cell>
          <cell r="C171" t="str">
            <v>Services d’emploi</v>
          </cell>
          <cell r="E171">
            <v>5613</v>
          </cell>
          <cell r="F171">
            <v>35</v>
          </cell>
          <cell r="H171" t="str">
            <v>Services emploi</v>
          </cell>
          <cell r="I171" t="str">
            <v>Employment services</v>
          </cell>
          <cell r="K171">
            <v>1734026</v>
          </cell>
          <cell r="L171">
            <v>1142580</v>
          </cell>
        </row>
        <row r="172">
          <cell r="A172">
            <v>168</v>
          </cell>
          <cell r="B172" t="str">
            <v>BS561400</v>
          </cell>
          <cell r="C172" t="str">
            <v>Services de soutien aux entreprises</v>
          </cell>
          <cell r="E172">
            <v>5614</v>
          </cell>
          <cell r="F172">
            <v>35</v>
          </cell>
          <cell r="H172" t="str">
            <v>Services de soutien aux entreprises</v>
          </cell>
          <cell r="I172" t="str">
            <v>Business support services</v>
          </cell>
          <cell r="K172">
            <v>1339994</v>
          </cell>
          <cell r="L172">
            <v>841641</v>
          </cell>
        </row>
        <row r="173">
          <cell r="A173">
            <v>169</v>
          </cell>
          <cell r="B173" t="str">
            <v>BS561500</v>
          </cell>
          <cell r="C173" t="str">
            <v xml:space="preserve">Services de préparation de voyages et de réservation </v>
          </cell>
          <cell r="E173" t="str">
            <v>5615</v>
          </cell>
          <cell r="F173">
            <v>35</v>
          </cell>
          <cell r="H173" t="str">
            <v xml:space="preserve">Serv. prépar. voyages et réservat. </v>
          </cell>
          <cell r="I173" t="str">
            <v>Travel arrangement and reservation services</v>
          </cell>
          <cell r="K173">
            <v>882749</v>
          </cell>
          <cell r="L173">
            <v>496601</v>
          </cell>
        </row>
        <row r="174">
          <cell r="A174">
            <v>170</v>
          </cell>
          <cell r="B174" t="str">
            <v>BS561600</v>
          </cell>
          <cell r="C174" t="str">
            <v xml:space="preserve">Services d'enquêtes et de sécurité </v>
          </cell>
          <cell r="E174" t="str">
            <v>5616</v>
          </cell>
          <cell r="F174">
            <v>35</v>
          </cell>
          <cell r="H174" t="str">
            <v xml:space="preserve">Services d'enquêtes et de sécurité </v>
          </cell>
          <cell r="I174" t="str">
            <v>Investigation and security services</v>
          </cell>
          <cell r="K174">
            <v>1366343</v>
          </cell>
          <cell r="L174">
            <v>988907</v>
          </cell>
        </row>
        <row r="175">
          <cell r="A175">
            <v>171</v>
          </cell>
          <cell r="B175" t="str">
            <v>BS561700</v>
          </cell>
          <cell r="C175" t="str">
            <v xml:space="preserve">Services relatifs aux bâtiments et aux logements </v>
          </cell>
          <cell r="E175" t="str">
            <v>5617</v>
          </cell>
          <cell r="F175">
            <v>35</v>
          </cell>
          <cell r="H175" t="str">
            <v xml:space="preserve">Serv. rel. bâtiments et logements </v>
          </cell>
          <cell r="I175" t="str">
            <v>Services to buildings and dwellings</v>
          </cell>
          <cell r="K175">
            <v>3366105</v>
          </cell>
          <cell r="L175">
            <v>1874331</v>
          </cell>
        </row>
        <row r="176">
          <cell r="A176">
            <v>172</v>
          </cell>
          <cell r="B176" t="str">
            <v>BS562000</v>
          </cell>
          <cell r="C176" t="str">
            <v xml:space="preserve">Services de gestion des déchets et d'assainissement </v>
          </cell>
          <cell r="E176" t="str">
            <v>562</v>
          </cell>
          <cell r="F176">
            <v>35</v>
          </cell>
          <cell r="H176" t="str">
            <v xml:space="preserve">Serv. gestion déchets et assainis. </v>
          </cell>
          <cell r="I176" t="str">
            <v>Waste management and remediation services</v>
          </cell>
          <cell r="K176">
            <v>2280967</v>
          </cell>
          <cell r="L176">
            <v>1191015</v>
          </cell>
        </row>
        <row r="177">
          <cell r="A177">
            <v>173</v>
          </cell>
          <cell r="B177" t="str">
            <v>BS611A00</v>
          </cell>
          <cell r="C177" t="str">
            <v>Établissements d'enseignement et de formation et services de soutien à l'enseignement, à but lucratif</v>
          </cell>
          <cell r="E177" t="str">
            <v>6114-6117</v>
          </cell>
          <cell r="F177">
            <v>36</v>
          </cell>
          <cell r="H177" t="str">
            <v>Établis. enseig.,sf s.b.l. et gouv.</v>
          </cell>
          <cell r="I177" t="str">
            <v>Other schools, instruction and educational support services</v>
          </cell>
          <cell r="K177">
            <v>1120231</v>
          </cell>
          <cell r="L177">
            <v>573670</v>
          </cell>
        </row>
        <row r="178">
          <cell r="A178">
            <v>174</v>
          </cell>
          <cell r="B178" t="str">
            <v>BS621100</v>
          </cell>
          <cell r="C178" t="str">
            <v xml:space="preserve">Cabinets de médecins </v>
          </cell>
          <cell r="E178" t="str">
            <v>6211</v>
          </cell>
          <cell r="F178">
            <v>37</v>
          </cell>
          <cell r="H178" t="str">
            <v xml:space="preserve">Cabinets de médecins </v>
          </cell>
          <cell r="I178" t="str">
            <v>Offices of physicians</v>
          </cell>
          <cell r="K178">
            <v>6764770</v>
          </cell>
          <cell r="L178">
            <v>5260590</v>
          </cell>
        </row>
        <row r="179">
          <cell r="A179">
            <v>175</v>
          </cell>
          <cell r="B179" t="str">
            <v>BS621200</v>
          </cell>
          <cell r="C179" t="str">
            <v xml:space="preserve">Cabinets de dentistes </v>
          </cell>
          <cell r="E179" t="str">
            <v>6212</v>
          </cell>
          <cell r="F179">
            <v>37</v>
          </cell>
          <cell r="H179" t="str">
            <v xml:space="preserve">Cabinets de dentistes </v>
          </cell>
          <cell r="I179" t="str">
            <v>Offices of dentists</v>
          </cell>
          <cell r="K179">
            <v>2605301</v>
          </cell>
          <cell r="L179">
            <v>1646428</v>
          </cell>
        </row>
        <row r="180">
          <cell r="A180">
            <v>176</v>
          </cell>
          <cell r="B180" t="str">
            <v>BS621A00</v>
          </cell>
          <cell r="C180" t="str">
            <v xml:space="preserve">Services divers de soins ambulatoires </v>
          </cell>
          <cell r="E180" t="str">
            <v>6213-6216, 6219</v>
          </cell>
          <cell r="F180">
            <v>37</v>
          </cell>
          <cell r="H180" t="str">
            <v xml:space="preserve">Serv. divers de soins ambulatoires </v>
          </cell>
          <cell r="I180" t="str">
            <v>Miscellaneous ambulatory health care services</v>
          </cell>
          <cell r="K180">
            <v>2888332</v>
          </cell>
          <cell r="L180">
            <v>2312838</v>
          </cell>
        </row>
        <row r="181">
          <cell r="A181">
            <v>177</v>
          </cell>
          <cell r="B181" t="str">
            <v>BS623000</v>
          </cell>
          <cell r="C181" t="str">
            <v xml:space="preserve">Établissements de soins infirmiers et de soins pour bénéficiaires internes </v>
          </cell>
          <cell r="E181" t="str">
            <v>623</v>
          </cell>
          <cell r="F181">
            <v>37</v>
          </cell>
          <cell r="H181" t="str">
            <v>Étab. soins inf. et soins bén. int.</v>
          </cell>
          <cell r="I181" t="str">
            <v>Nursing and residential care facilities</v>
          </cell>
          <cell r="K181">
            <v>1215601</v>
          </cell>
          <cell r="L181">
            <v>993977</v>
          </cell>
        </row>
        <row r="182">
          <cell r="A182">
            <v>178</v>
          </cell>
          <cell r="B182" t="str">
            <v>BS624000</v>
          </cell>
          <cell r="C182" t="str">
            <v xml:space="preserve">Assistance sociale </v>
          </cell>
          <cell r="E182" t="str">
            <v>624</v>
          </cell>
          <cell r="F182">
            <v>37</v>
          </cell>
          <cell r="H182" t="str">
            <v xml:space="preserve">Assistance sociale </v>
          </cell>
          <cell r="I182" t="str">
            <v>Social assistance</v>
          </cell>
          <cell r="K182">
            <v>1230587</v>
          </cell>
          <cell r="L182">
            <v>1503706</v>
          </cell>
        </row>
        <row r="183">
          <cell r="A183">
            <v>179</v>
          </cell>
          <cell r="B183" t="str">
            <v>BS71A000</v>
          </cell>
          <cell r="C183" t="str">
            <v>Arts d'interprétation, sports-spectacles, activités connexes  et établissements du patrimoine</v>
          </cell>
          <cell r="E183" t="str">
            <v>711,712</v>
          </cell>
          <cell r="F183">
            <v>38</v>
          </cell>
          <cell r="H183" t="str">
            <v>Arts interp.,spect.,et étab. patr.</v>
          </cell>
          <cell r="I183" t="str">
            <v>Performing arts, spectator sports and related industries and heritage institutions non public funding</v>
          </cell>
          <cell r="K183">
            <v>2245906</v>
          </cell>
          <cell r="L183">
            <v>1192180</v>
          </cell>
        </row>
        <row r="184">
          <cell r="A184">
            <v>180</v>
          </cell>
          <cell r="B184" t="str">
            <v>BS713A00</v>
          </cell>
          <cell r="C184" t="str">
            <v xml:space="preserve">Autres service de divertissement et de loisirs </v>
          </cell>
          <cell r="E184" t="str">
            <v>7131, 7139</v>
          </cell>
          <cell r="F184">
            <v>38</v>
          </cell>
          <cell r="H184" t="str">
            <v xml:space="preserve">Aut. serv. de divertis. et loisirs </v>
          </cell>
          <cell r="I184" t="str">
            <v>Other amusement and recreation industries</v>
          </cell>
          <cell r="K184">
            <v>1830319</v>
          </cell>
          <cell r="L184">
            <v>1033248</v>
          </cell>
        </row>
        <row r="185">
          <cell r="A185">
            <v>181</v>
          </cell>
          <cell r="B185" t="str">
            <v>BS713200</v>
          </cell>
          <cell r="C185" t="str">
            <v xml:space="preserve">Jeux de hasard et loteries </v>
          </cell>
          <cell r="E185" t="str">
            <v>7132</v>
          </cell>
          <cell r="F185">
            <v>38</v>
          </cell>
          <cell r="H185" t="str">
            <v xml:space="preserve">Jeux de hasard et loteries </v>
          </cell>
          <cell r="I185" t="str">
            <v>Gambling industries</v>
          </cell>
          <cell r="K185">
            <v>1373773</v>
          </cell>
          <cell r="L185">
            <v>486835</v>
          </cell>
        </row>
        <row r="186">
          <cell r="A186">
            <v>182</v>
          </cell>
          <cell r="B186" t="str">
            <v>BS721100</v>
          </cell>
          <cell r="C186" t="str">
            <v>Hébergement des voyageurs</v>
          </cell>
          <cell r="E186" t="str">
            <v>7211</v>
          </cell>
          <cell r="F186">
            <v>39</v>
          </cell>
          <cell r="H186" t="str">
            <v>Hébergement des voyageurs</v>
          </cell>
          <cell r="I186" t="str">
            <v>Traveller accommodation</v>
          </cell>
          <cell r="K186">
            <v>2866777</v>
          </cell>
          <cell r="L186">
            <v>1659532</v>
          </cell>
        </row>
        <row r="187">
          <cell r="A187">
            <v>183</v>
          </cell>
          <cell r="B187" t="str">
            <v>BS721A00</v>
          </cell>
          <cell r="C187" t="str">
            <v>Parcs pour véhicules de plaisance, camps de loisirs, et maisons de chambres et pensions de famille</v>
          </cell>
          <cell r="E187" t="str">
            <v>7212, 7213</v>
          </cell>
          <cell r="F187">
            <v>39</v>
          </cell>
          <cell r="H187" t="str">
            <v>Parcs véh., camps,chambres,pensions</v>
          </cell>
          <cell r="I187" t="str">
            <v>Recreational vehicle parks, recreational camps, and rooming and boarding houses</v>
          </cell>
          <cell r="K187">
            <v>502361</v>
          </cell>
          <cell r="L187">
            <v>323060</v>
          </cell>
        </row>
        <row r="188">
          <cell r="A188">
            <v>184</v>
          </cell>
          <cell r="B188" t="str">
            <v>BS722000</v>
          </cell>
          <cell r="C188" t="str">
            <v xml:space="preserve">Services de restauration et de débits de boissons </v>
          </cell>
          <cell r="E188" t="str">
            <v>722</v>
          </cell>
          <cell r="F188">
            <v>39</v>
          </cell>
          <cell r="H188" t="str">
            <v xml:space="preserve">Serv. restaur. et débits boissons </v>
          </cell>
          <cell r="I188" t="str">
            <v>Food services and drinking places</v>
          </cell>
          <cell r="K188">
            <v>13522385</v>
          </cell>
          <cell r="L188">
            <v>6258858</v>
          </cell>
        </row>
        <row r="189">
          <cell r="A189">
            <v>185</v>
          </cell>
          <cell r="B189" t="str">
            <v>BS811100</v>
          </cell>
          <cell r="C189" t="str">
            <v xml:space="preserve">Réparation et entretien de véhicules automobiles </v>
          </cell>
          <cell r="E189" t="str">
            <v>8111</v>
          </cell>
          <cell r="F189">
            <v>40</v>
          </cell>
          <cell r="H189" t="str">
            <v xml:space="preserve">Réparat. et entret. de véh. auto. </v>
          </cell>
          <cell r="I189" t="str">
            <v>Automotive repair and maintenance</v>
          </cell>
          <cell r="K189">
            <v>2486155</v>
          </cell>
          <cell r="L189">
            <v>1609424</v>
          </cell>
        </row>
        <row r="190">
          <cell r="A190">
            <v>186</v>
          </cell>
          <cell r="B190" t="str">
            <v>BS811A00</v>
          </cell>
          <cell r="C190" t="str">
            <v>Autres réparations et entretiens</v>
          </cell>
          <cell r="E190" t="str">
            <v>8112-8114</v>
          </cell>
          <cell r="F190">
            <v>40</v>
          </cell>
          <cell r="H190" t="str">
            <v>Autres réparations et entretiens</v>
          </cell>
          <cell r="I190" t="str">
            <v>Repair and maintenance (except automotive repair and maintenance)</v>
          </cell>
          <cell r="K190">
            <v>2037936</v>
          </cell>
          <cell r="L190">
            <v>1274087</v>
          </cell>
        </row>
        <row r="191">
          <cell r="A191">
            <v>187</v>
          </cell>
          <cell r="B191" t="str">
            <v>BS812A00</v>
          </cell>
          <cell r="C191" t="str">
            <v>Services de soins personnels et autres services personnels</v>
          </cell>
          <cell r="E191" t="str">
            <v>8121, 8129</v>
          </cell>
          <cell r="F191">
            <v>40</v>
          </cell>
          <cell r="H191" t="str">
            <v>Serv. soins pers., aut. serv.pers.</v>
          </cell>
          <cell r="I191" t="str">
            <v>Personal care services and other personal services</v>
          </cell>
          <cell r="K191">
            <v>2389743</v>
          </cell>
          <cell r="L191">
            <v>1275400</v>
          </cell>
        </row>
        <row r="192">
          <cell r="A192">
            <v>188</v>
          </cell>
          <cell r="B192" t="str">
            <v>BS812200</v>
          </cell>
          <cell r="C192" t="str">
            <v>Services funéraires</v>
          </cell>
          <cell r="E192">
            <v>8122</v>
          </cell>
          <cell r="F192">
            <v>40</v>
          </cell>
          <cell r="H192" t="str">
            <v>Services funéraires</v>
          </cell>
          <cell r="I192" t="str">
            <v>Funeral services</v>
          </cell>
          <cell r="K192">
            <v>457791</v>
          </cell>
          <cell r="L192">
            <v>241870</v>
          </cell>
        </row>
        <row r="193">
          <cell r="A193">
            <v>189</v>
          </cell>
          <cell r="B193" t="str">
            <v>BS812300</v>
          </cell>
          <cell r="C193" t="str">
            <v>Services de nettoyage à sec et de blanchissage</v>
          </cell>
          <cell r="E193">
            <v>8123</v>
          </cell>
          <cell r="F193">
            <v>40</v>
          </cell>
          <cell r="H193" t="str">
            <v>Serv. nettoyage sec et blanchissage</v>
          </cell>
          <cell r="I193" t="str">
            <v>Dry cleaning and laundry services</v>
          </cell>
          <cell r="K193">
            <v>395764</v>
          </cell>
          <cell r="L193">
            <v>217060</v>
          </cell>
        </row>
        <row r="194">
          <cell r="A194">
            <v>190</v>
          </cell>
          <cell r="B194" t="str">
            <v>BS813000</v>
          </cell>
          <cell r="C194" t="str">
            <v>Organismes professionnels et similaires</v>
          </cell>
          <cell r="E194" t="str">
            <v>813</v>
          </cell>
          <cell r="F194">
            <v>40</v>
          </cell>
          <cell r="H194" t="str">
            <v>Fond., grp. cit. et org. prof. sim.</v>
          </cell>
          <cell r="I194" t="str">
            <v>Grant-making, civic, and professional and similar organizations</v>
          </cell>
          <cell r="K194">
            <v>1118765</v>
          </cell>
          <cell r="L194">
            <v>625540</v>
          </cell>
        </row>
        <row r="195">
          <cell r="A195">
            <v>191</v>
          </cell>
          <cell r="B195" t="str">
            <v>BS814000</v>
          </cell>
          <cell r="C195" t="str">
            <v>Ménages privés</v>
          </cell>
          <cell r="E195" t="str">
            <v>814</v>
          </cell>
          <cell r="F195">
            <v>40</v>
          </cell>
          <cell r="H195" t="str">
            <v>Ménages privés</v>
          </cell>
          <cell r="I195" t="str">
            <v>Private households</v>
          </cell>
          <cell r="K195">
            <v>685358</v>
          </cell>
          <cell r="L195">
            <v>685358</v>
          </cell>
        </row>
        <row r="196">
          <cell r="A196">
            <v>192</v>
          </cell>
          <cell r="B196" t="str">
            <v>NP610000</v>
          </cell>
          <cell r="C196" t="str">
            <v>Etablissements d'enseignement sans but lucratif</v>
          </cell>
          <cell r="E196" t="str">
            <v>61</v>
          </cell>
          <cell r="F196">
            <v>41</v>
          </cell>
          <cell r="H196" t="str">
            <v>Enseignement, ISBL.</v>
          </cell>
          <cell r="I196" t="str">
            <v>Non-profit education institutions</v>
          </cell>
          <cell r="K196">
            <v>1549378</v>
          </cell>
          <cell r="L196">
            <v>1012321</v>
          </cell>
        </row>
        <row r="197">
          <cell r="A197">
            <v>193</v>
          </cell>
          <cell r="B197" t="str">
            <v>NP621000</v>
          </cell>
          <cell r="C197" t="str">
            <v>Etablissements de soins ambulatoires sans but lucratif</v>
          </cell>
          <cell r="E197" t="str">
            <v>621</v>
          </cell>
          <cell r="F197">
            <v>41</v>
          </cell>
          <cell r="H197" t="str">
            <v>Soins ambulatoires, ISBL</v>
          </cell>
          <cell r="I197" t="str">
            <v>Non-profit ambulatory health care organizations</v>
          </cell>
          <cell r="K197">
            <v>286272</v>
          </cell>
          <cell r="L197">
            <v>134231</v>
          </cell>
        </row>
        <row r="198">
          <cell r="A198">
            <v>194</v>
          </cell>
          <cell r="B198" t="str">
            <v>NP624000</v>
          </cell>
          <cell r="C198" t="str">
            <v>Etablissements d'assistance sociale sans but lucratif</v>
          </cell>
          <cell r="E198" t="str">
            <v>624</v>
          </cell>
          <cell r="F198">
            <v>41</v>
          </cell>
          <cell r="H198" t="str">
            <v>Assistance sociale, ISBL</v>
          </cell>
          <cell r="I198" t="str">
            <v>Non-profit social assistance organizations</v>
          </cell>
          <cell r="K198">
            <v>2670146</v>
          </cell>
          <cell r="L198">
            <v>1906342</v>
          </cell>
        </row>
        <row r="199">
          <cell r="A199">
            <v>195</v>
          </cell>
          <cell r="B199" t="str">
            <v>NP710000</v>
          </cell>
          <cell r="C199" t="str">
            <v>Arts, spectacles et loisirs, sans but lucratif</v>
          </cell>
          <cell r="E199" t="str">
            <v>71</v>
          </cell>
          <cell r="F199">
            <v>41</v>
          </cell>
          <cell r="H199" t="str">
            <v>Arts, spectacles et loisirs, ISBL</v>
          </cell>
          <cell r="I199" t="str">
            <v>Non-profit sports and recreation clubs</v>
          </cell>
          <cell r="K199">
            <v>455608</v>
          </cell>
          <cell r="L199">
            <v>234415</v>
          </cell>
        </row>
        <row r="200">
          <cell r="A200">
            <v>196</v>
          </cell>
          <cell r="B200" t="str">
            <v>NP813100</v>
          </cell>
          <cell r="C200" t="str">
            <v xml:space="preserve">Organismes religieux </v>
          </cell>
          <cell r="E200" t="str">
            <v>8131</v>
          </cell>
          <cell r="F200">
            <v>41</v>
          </cell>
          <cell r="H200" t="str">
            <v xml:space="preserve">Organismes religieux </v>
          </cell>
          <cell r="I200" t="str">
            <v>Religious organizations</v>
          </cell>
          <cell r="K200">
            <v>873664</v>
          </cell>
          <cell r="L200">
            <v>457198</v>
          </cell>
        </row>
        <row r="201">
          <cell r="A201">
            <v>197</v>
          </cell>
          <cell r="B201" t="str">
            <v>NP813A00</v>
          </cell>
          <cell r="C201" t="str">
            <v>Fondations, groupes de citoyens et organisations professionnelles et similaires</v>
          </cell>
          <cell r="E201" t="str">
            <v>8132, 8133, 8134, 8139</v>
          </cell>
          <cell r="F201">
            <v>41</v>
          </cell>
          <cell r="H201" t="str">
            <v>Fond., groupes citoyens, org. prof.</v>
          </cell>
          <cell r="I201" t="str">
            <v>Grant-making, civic, and professional and similar organizations</v>
          </cell>
          <cell r="K201">
            <v>3602240</v>
          </cell>
          <cell r="L201">
            <v>1624897</v>
          </cell>
        </row>
        <row r="202">
          <cell r="A202">
            <v>198</v>
          </cell>
          <cell r="B202" t="str">
            <v>NP813B00</v>
          </cell>
          <cell r="C202" t="str">
            <v>Autres institutions sans but lucratif au service des ménages</v>
          </cell>
          <cell r="E202">
            <v>8139</v>
          </cell>
          <cell r="F202">
            <v>41</v>
          </cell>
          <cell r="H202" t="str">
            <v>Autres ISBLSM</v>
          </cell>
          <cell r="I202" t="str">
            <v>Other non-profit institutions serving households</v>
          </cell>
          <cell r="K202">
            <v>1137517</v>
          </cell>
          <cell r="L202">
            <v>501894</v>
          </cell>
        </row>
        <row r="203">
          <cell r="A203">
            <v>199</v>
          </cell>
          <cell r="B203" t="str">
            <v>GS611100</v>
          </cell>
          <cell r="C203" t="str">
            <v xml:space="preserve">Établissements publics d'enseignement primaire et secondaire </v>
          </cell>
          <cell r="E203" t="str">
            <v>6111</v>
          </cell>
          <cell r="F203">
            <v>42</v>
          </cell>
          <cell r="H203" t="str">
            <v xml:space="preserve">Etab. pub enseignement prim et sec </v>
          </cell>
          <cell r="I203" t="str">
            <v>Government elementary and secondary schools</v>
          </cell>
          <cell r="K203">
            <v>13830003</v>
          </cell>
          <cell r="L203">
            <v>11386644</v>
          </cell>
        </row>
        <row r="204">
          <cell r="A204">
            <v>200</v>
          </cell>
          <cell r="B204" t="str">
            <v>GS611200</v>
          </cell>
          <cell r="C204" t="str">
            <v>Établissements publics d'enseignement collégiale</v>
          </cell>
          <cell r="E204" t="str">
            <v>6112</v>
          </cell>
          <cell r="F204">
            <v>42</v>
          </cell>
          <cell r="H204" t="str">
            <v>Etab. pub enseignement collégiale</v>
          </cell>
          <cell r="I204" t="str">
            <v>Government community colleges and c.e.g.e.p.s</v>
          </cell>
          <cell r="K204">
            <v>3000702</v>
          </cell>
          <cell r="L204">
            <v>2489971</v>
          </cell>
        </row>
        <row r="205">
          <cell r="A205">
            <v>201</v>
          </cell>
          <cell r="B205" t="str">
            <v>GS611300</v>
          </cell>
          <cell r="C205" t="str">
            <v>Universités</v>
          </cell>
          <cell r="E205" t="str">
            <v>6113</v>
          </cell>
          <cell r="F205">
            <v>42</v>
          </cell>
          <cell r="H205" t="str">
            <v>Universités</v>
          </cell>
          <cell r="I205" t="str">
            <v>Universities</v>
          </cell>
          <cell r="K205">
            <v>9586265</v>
          </cell>
          <cell r="L205">
            <v>7500838</v>
          </cell>
        </row>
        <row r="206">
          <cell r="A206">
            <v>202</v>
          </cell>
          <cell r="B206" t="str">
            <v>GS611A00</v>
          </cell>
          <cell r="C206" t="str">
            <v>Autres établissements publics d'enseignement</v>
          </cell>
          <cell r="E206" t="str">
            <v>6114-6117</v>
          </cell>
          <cell r="F206">
            <v>42</v>
          </cell>
          <cell r="H206" t="str">
            <v>Aut. étab. public enseignement</v>
          </cell>
          <cell r="I206" t="str">
            <v>Other government education services</v>
          </cell>
          <cell r="K206">
            <v>35645</v>
          </cell>
          <cell r="L206">
            <v>30191</v>
          </cell>
        </row>
        <row r="207">
          <cell r="A207">
            <v>203</v>
          </cell>
          <cell r="B207" t="str">
            <v>GS622000</v>
          </cell>
          <cell r="C207" t="str">
            <v>Hôpitaux</v>
          </cell>
          <cell r="E207" t="str">
            <v>622</v>
          </cell>
          <cell r="F207">
            <v>42</v>
          </cell>
          <cell r="H207" t="str">
            <v>Hôpitaux</v>
          </cell>
          <cell r="I207" t="str">
            <v>Hospitals</v>
          </cell>
          <cell r="K207">
            <v>20689160</v>
          </cell>
          <cell r="L207">
            <v>14743136</v>
          </cell>
        </row>
        <row r="208">
          <cell r="A208">
            <v>204</v>
          </cell>
          <cell r="B208" t="str">
            <v>GS623000</v>
          </cell>
          <cell r="C208" t="str">
            <v>Établissements publics de soins pour bénéficiaires internes</v>
          </cell>
          <cell r="E208" t="str">
            <v>623</v>
          </cell>
          <cell r="F208">
            <v>42</v>
          </cell>
          <cell r="H208" t="str">
            <v>Etab. pub soins bénéfic. internes</v>
          </cell>
          <cell r="I208" t="str">
            <v>Government residential care facilities</v>
          </cell>
          <cell r="K208">
            <v>4879240</v>
          </cell>
          <cell r="L208">
            <v>3676579</v>
          </cell>
        </row>
        <row r="209">
          <cell r="A209">
            <v>205</v>
          </cell>
          <cell r="B209" t="str">
            <v>GS911100</v>
          </cell>
          <cell r="C209" t="str">
            <v>Services de défense</v>
          </cell>
          <cell r="E209" t="str">
            <v>9111</v>
          </cell>
          <cell r="F209">
            <v>42</v>
          </cell>
          <cell r="H209" t="str">
            <v>Services de défense</v>
          </cell>
          <cell r="I209" t="str">
            <v>Defence services</v>
          </cell>
          <cell r="K209">
            <v>2957320</v>
          </cell>
          <cell r="L209">
            <v>2310308</v>
          </cell>
        </row>
        <row r="210">
          <cell r="A210">
            <v>206</v>
          </cell>
          <cell r="B210" t="str">
            <v>GS911A00</v>
          </cell>
          <cell r="C210" t="str">
            <v>Autres services d'administration fédérale</v>
          </cell>
          <cell r="E210" t="str">
            <v>9112-9119</v>
          </cell>
          <cell r="F210">
            <v>42</v>
          </cell>
          <cell r="H210" t="str">
            <v>Aut. serv. administration fédérale</v>
          </cell>
          <cell r="I210" t="str">
            <v>Other federal government services</v>
          </cell>
          <cell r="K210">
            <v>11093415</v>
          </cell>
          <cell r="L210">
            <v>7518416</v>
          </cell>
        </row>
        <row r="211">
          <cell r="A211">
            <v>207</v>
          </cell>
          <cell r="B211" t="str">
            <v>GS912000</v>
          </cell>
          <cell r="C211" t="str">
            <v>Autres services d'administration provinciale</v>
          </cell>
          <cell r="E211" t="str">
            <v>912</v>
          </cell>
          <cell r="F211">
            <v>42</v>
          </cell>
          <cell r="H211" t="str">
            <v>Aut. serv. administration prov.</v>
          </cell>
          <cell r="I211" t="str">
            <v>Other provincial government services</v>
          </cell>
          <cell r="K211">
            <v>27922402</v>
          </cell>
          <cell r="L211">
            <v>11361699</v>
          </cell>
        </row>
        <row r="212">
          <cell r="A212">
            <v>208</v>
          </cell>
          <cell r="B212" t="str">
            <v>GS913000</v>
          </cell>
          <cell r="C212" t="str">
            <v>Autres services d'administration locale</v>
          </cell>
          <cell r="E212" t="str">
            <v>913</v>
          </cell>
          <cell r="F212">
            <v>42</v>
          </cell>
          <cell r="H212" t="str">
            <v>Aut. serv. administration locale</v>
          </cell>
          <cell r="I212" t="str">
            <v>Other municipal government services</v>
          </cell>
          <cell r="K212">
            <v>16224405</v>
          </cell>
          <cell r="L212">
            <v>10845048</v>
          </cell>
        </row>
        <row r="213">
          <cell r="A213">
            <v>209</v>
          </cell>
          <cell r="B213" t="str">
            <v>GS914000</v>
          </cell>
          <cell r="C213" t="str">
            <v>Autres services d'administration autochtone</v>
          </cell>
          <cell r="E213" t="str">
            <v>914</v>
          </cell>
          <cell r="F213">
            <v>42</v>
          </cell>
          <cell r="H213" t="str">
            <v>Aut. serv. administr. autochtone</v>
          </cell>
          <cell r="I213" t="str">
            <v>Other aboriginal government services</v>
          </cell>
          <cell r="K213">
            <v>972365</v>
          </cell>
          <cell r="L213">
            <v>562575</v>
          </cell>
        </row>
      </sheetData>
      <sheetData sheetId="2"/>
      <sheetData sheetId="3"/>
      <sheetData sheetId="4"/>
      <sheetData sheetId="5"/>
      <sheetData sheetId="6">
        <row r="7">
          <cell r="A7">
            <v>1</v>
          </cell>
          <cell r="B7" t="str">
            <v>111A0A</v>
          </cell>
          <cell r="C7" t="str">
            <v>Canola</v>
          </cell>
          <cell r="D7">
            <v>1</v>
          </cell>
          <cell r="F7" t="str">
            <v>Canola</v>
          </cell>
          <cell r="H7" t="str">
            <v>Canola</v>
          </cell>
          <cell r="J7">
            <v>19029</v>
          </cell>
          <cell r="K7">
            <v>167277</v>
          </cell>
        </row>
        <row r="8">
          <cell r="A8">
            <v>2</v>
          </cell>
          <cell r="B8" t="str">
            <v>111A0B</v>
          </cell>
          <cell r="C8" t="str">
            <v>Autres graines oléagineuses</v>
          </cell>
          <cell r="D8">
            <v>1</v>
          </cell>
          <cell r="F8" t="str">
            <v>Autres graines oléagineuses</v>
          </cell>
          <cell r="H8" t="str">
            <v>Other Oilseeds</v>
          </cell>
          <cell r="J8">
            <v>653329</v>
          </cell>
          <cell r="K8">
            <v>817025</v>
          </cell>
        </row>
        <row r="9">
          <cell r="A9">
            <v>3</v>
          </cell>
          <cell r="B9" t="str">
            <v>111A0C</v>
          </cell>
          <cell r="C9" t="str">
            <v>Blé</v>
          </cell>
          <cell r="D9">
            <v>1</v>
          </cell>
          <cell r="F9" t="str">
            <v>Blé</v>
          </cell>
          <cell r="H9" t="str">
            <v>Wheat</v>
          </cell>
          <cell r="J9">
            <v>61252</v>
          </cell>
          <cell r="K9">
            <v>202245</v>
          </cell>
        </row>
        <row r="10">
          <cell r="A10">
            <v>4</v>
          </cell>
          <cell r="B10" t="str">
            <v>111A0D</v>
          </cell>
          <cell r="C10" t="str">
            <v>Autres grains</v>
          </cell>
          <cell r="D10">
            <v>1</v>
          </cell>
          <cell r="F10" t="str">
            <v>Autres grains</v>
          </cell>
          <cell r="H10" t="str">
            <v>Other Grains</v>
          </cell>
          <cell r="J10">
            <v>799234</v>
          </cell>
          <cell r="K10">
            <v>899502</v>
          </cell>
        </row>
        <row r="11">
          <cell r="A11">
            <v>5</v>
          </cell>
          <cell r="B11" t="str">
            <v>111A0E</v>
          </cell>
          <cell r="C11" t="str">
            <v>Pommes de terre</v>
          </cell>
          <cell r="D11">
            <v>1</v>
          </cell>
          <cell r="F11" t="str">
            <v>Pommes de terre</v>
          </cell>
          <cell r="H11" t="str">
            <v>Potatoes</v>
          </cell>
          <cell r="J11">
            <v>159695</v>
          </cell>
          <cell r="K11">
            <v>199646</v>
          </cell>
        </row>
        <row r="12">
          <cell r="A12">
            <v>6</v>
          </cell>
          <cell r="B12" t="str">
            <v>111A0F</v>
          </cell>
          <cell r="C12" t="str">
            <v>Autres légumes</v>
          </cell>
          <cell r="D12">
            <v>1</v>
          </cell>
          <cell r="F12" t="str">
            <v>Autres légumes</v>
          </cell>
          <cell r="H12" t="str">
            <v>Other Vegetables</v>
          </cell>
          <cell r="J12">
            <v>571458</v>
          </cell>
          <cell r="K12">
            <v>1391292</v>
          </cell>
        </row>
        <row r="13">
          <cell r="A13">
            <v>7</v>
          </cell>
          <cell r="B13" t="str">
            <v>111A0G</v>
          </cell>
          <cell r="C13" t="str">
            <v>Fruits</v>
          </cell>
          <cell r="D13">
            <v>1</v>
          </cell>
          <cell r="F13" t="str">
            <v>Fruits</v>
          </cell>
          <cell r="H13" t="str">
            <v>Fruits and tree nuts</v>
          </cell>
          <cell r="J13">
            <v>275448</v>
          </cell>
          <cell r="K13">
            <v>1373749</v>
          </cell>
        </row>
        <row r="14">
          <cell r="A14">
            <v>8</v>
          </cell>
          <cell r="B14" t="str">
            <v>111A0H</v>
          </cell>
          <cell r="C14" t="str">
            <v>Autres produits végétaux</v>
          </cell>
          <cell r="D14">
            <v>1</v>
          </cell>
          <cell r="F14" t="str">
            <v>Autres produits végétaux</v>
          </cell>
          <cell r="H14" t="str">
            <v>Other crop products</v>
          </cell>
          <cell r="J14">
            <v>568471</v>
          </cell>
          <cell r="K14">
            <v>1124916</v>
          </cell>
        </row>
        <row r="15">
          <cell r="A15">
            <v>9</v>
          </cell>
          <cell r="B15" t="str">
            <v>111A0J</v>
          </cell>
          <cell r="C15" t="str">
            <v>Nourriture pour animal - imputé</v>
          </cell>
          <cell r="D15">
            <v>3</v>
          </cell>
          <cell r="F15" t="str">
            <v>Nourriture pour animal - imputé</v>
          </cell>
          <cell r="H15" t="str">
            <v>Imputed feed (animal feed produced for own consumption)</v>
          </cell>
          <cell r="J15">
            <v>783370</v>
          </cell>
          <cell r="K15">
            <v>783370</v>
          </cell>
        </row>
        <row r="16">
          <cell r="A16">
            <v>10</v>
          </cell>
          <cell r="B16" t="str">
            <v>111400</v>
          </cell>
          <cell r="C16" t="str">
            <v>Produits de pépinière et de floriculture</v>
          </cell>
          <cell r="D16">
            <v>3</v>
          </cell>
          <cell r="F16" t="str">
            <v>Prod. pépinière et floriculture</v>
          </cell>
          <cell r="H16" t="str">
            <v>Nursery and floriculture products</v>
          </cell>
          <cell r="J16">
            <v>288420</v>
          </cell>
          <cell r="K16">
            <v>332611</v>
          </cell>
        </row>
        <row r="17">
          <cell r="A17">
            <v>11</v>
          </cell>
          <cell r="B17" t="str">
            <v>1114C0</v>
          </cell>
          <cell r="C17" t="str">
            <v>Plantes, graines et sommités fleuries de cannabis</v>
          </cell>
          <cell r="D17">
            <v>3</v>
          </cell>
          <cell r="F17" t="str">
            <v>Plantes,graines,sommités cannabis</v>
          </cell>
          <cell r="H17" t="str">
            <v>Cannabis plants, seeds and flowering tops</v>
          </cell>
          <cell r="J17">
            <v>1689176</v>
          </cell>
          <cell r="K17">
            <v>1689176</v>
          </cell>
        </row>
        <row r="18">
          <cell r="A18">
            <v>12</v>
          </cell>
          <cell r="B18" t="str">
            <v>1121A0</v>
          </cell>
          <cell r="C18" t="str">
            <v>Bovins</v>
          </cell>
          <cell r="D18">
            <v>2</v>
          </cell>
          <cell r="F18" t="str">
            <v>Bovins</v>
          </cell>
          <cell r="H18" t="str">
            <v>Cattle and calves</v>
          </cell>
          <cell r="J18">
            <v>577771</v>
          </cell>
          <cell r="K18">
            <v>744577</v>
          </cell>
        </row>
        <row r="19">
          <cell r="A19">
            <v>13</v>
          </cell>
          <cell r="B19" t="str">
            <v>1121B0</v>
          </cell>
          <cell r="C19" t="str">
            <v>Lait de consommation non traité</v>
          </cell>
          <cell r="D19">
            <v>3</v>
          </cell>
          <cell r="F19" t="str">
            <v>Lait de consommation non traité</v>
          </cell>
          <cell r="H19" t="str">
            <v>Unprocessed fluid milk</v>
          </cell>
          <cell r="J19">
            <v>2247811</v>
          </cell>
          <cell r="K19">
            <v>2322727</v>
          </cell>
        </row>
        <row r="20">
          <cell r="A20">
            <v>14</v>
          </cell>
          <cell r="B20" t="str">
            <v>112200</v>
          </cell>
          <cell r="C20" t="str">
            <v>Porcs</v>
          </cell>
          <cell r="D20">
            <v>2</v>
          </cell>
          <cell r="F20" t="str">
            <v>Porcs</v>
          </cell>
          <cell r="H20" t="str">
            <v>Hogs</v>
          </cell>
          <cell r="J20">
            <v>1274498</v>
          </cell>
          <cell r="K20">
            <v>1840724</v>
          </cell>
        </row>
        <row r="21">
          <cell r="A21">
            <v>15</v>
          </cell>
          <cell r="B21" t="str">
            <v>1123A0</v>
          </cell>
          <cell r="C21" t="str">
            <v>Oeufs en coquille</v>
          </cell>
          <cell r="D21">
            <v>3</v>
          </cell>
          <cell r="F21" t="str">
            <v>Oeufs en coquille</v>
          </cell>
          <cell r="H21" t="str">
            <v>Eggs in shell</v>
          </cell>
          <cell r="J21">
            <v>181144</v>
          </cell>
          <cell r="K21">
            <v>245121</v>
          </cell>
        </row>
        <row r="22">
          <cell r="A22">
            <v>16</v>
          </cell>
          <cell r="B22" t="str">
            <v>1123B0</v>
          </cell>
          <cell r="C22" t="str">
            <v>Volaille vivante</v>
          </cell>
          <cell r="D22">
            <v>2</v>
          </cell>
          <cell r="F22" t="str">
            <v>Volaille vivante</v>
          </cell>
          <cell r="H22" t="str">
            <v>Live poultry</v>
          </cell>
          <cell r="J22">
            <v>762402</v>
          </cell>
          <cell r="K22">
            <v>1051147</v>
          </cell>
        </row>
        <row r="23">
          <cell r="A23">
            <v>17</v>
          </cell>
          <cell r="B23" t="str">
            <v>112A00</v>
          </cell>
          <cell r="C23" t="str">
            <v>Autres animaux divers vivants</v>
          </cell>
          <cell r="D23">
            <v>2</v>
          </cell>
          <cell r="F23" t="str">
            <v>Autres animaux divers vivants</v>
          </cell>
          <cell r="H23" t="str">
            <v>Other miscellaneous live animals</v>
          </cell>
          <cell r="J23">
            <v>99895</v>
          </cell>
          <cell r="K23">
            <v>134166</v>
          </cell>
        </row>
        <row r="24">
          <cell r="A24">
            <v>18</v>
          </cell>
          <cell r="B24" t="str">
            <v>112B00</v>
          </cell>
          <cell r="C24" t="str">
            <v>Pelleteries brutes, produits d'origine animale non classés ailleurs</v>
          </cell>
          <cell r="D24">
            <v>3</v>
          </cell>
          <cell r="F24" t="str">
            <v>Pellet.brutes, prod. orig.anim. nca</v>
          </cell>
          <cell r="H24" t="str">
            <v>Raw furskins; animal production not elsewhere classified</v>
          </cell>
          <cell r="J24">
            <v>25066</v>
          </cell>
          <cell r="K24">
            <v>59860</v>
          </cell>
        </row>
        <row r="25">
          <cell r="A25">
            <v>19</v>
          </cell>
          <cell r="B25" t="str">
            <v>112C00</v>
          </cell>
          <cell r="C25" t="str">
            <v>Engrais - imputé</v>
          </cell>
          <cell r="D25">
            <v>3</v>
          </cell>
          <cell r="F25" t="str">
            <v>Engrais - imputé</v>
          </cell>
          <cell r="H25" t="str">
            <v>Imputed fertilizer (fertilizer produced for own consumption)</v>
          </cell>
          <cell r="J25">
            <v>109487</v>
          </cell>
          <cell r="K25">
            <v>109487</v>
          </cell>
        </row>
        <row r="26">
          <cell r="A26">
            <v>20</v>
          </cell>
          <cell r="B26" t="str">
            <v>113A00</v>
          </cell>
          <cell r="C26" t="str">
            <v>Billes</v>
          </cell>
          <cell r="D26">
            <v>4</v>
          </cell>
          <cell r="F26" t="str">
            <v>Billes</v>
          </cell>
          <cell r="H26" t="str">
            <v>Logs</v>
          </cell>
          <cell r="J26">
            <v>820499</v>
          </cell>
          <cell r="K26">
            <v>1155166</v>
          </cell>
        </row>
        <row r="27">
          <cell r="A27">
            <v>21</v>
          </cell>
          <cell r="B27" t="str">
            <v>113B00</v>
          </cell>
          <cell r="C27" t="str">
            <v>Bois à pâte</v>
          </cell>
          <cell r="D27">
            <v>4</v>
          </cell>
          <cell r="F27" t="str">
            <v>Bois à pâte</v>
          </cell>
          <cell r="H27" t="str">
            <v>Pulpwood</v>
          </cell>
          <cell r="J27">
            <v>152491</v>
          </cell>
          <cell r="K27">
            <v>198710</v>
          </cell>
        </row>
        <row r="28">
          <cell r="A28">
            <v>22</v>
          </cell>
          <cell r="B28" t="str">
            <v>113C00</v>
          </cell>
          <cell r="C28" t="str">
            <v>Bois de chauffage</v>
          </cell>
          <cell r="D28">
            <v>4</v>
          </cell>
          <cell r="F28" t="str">
            <v>Bois de chauffage</v>
          </cell>
          <cell r="H28" t="str">
            <v>Fuel wood</v>
          </cell>
          <cell r="J28">
            <v>179286</v>
          </cell>
          <cell r="K28">
            <v>179972</v>
          </cell>
        </row>
        <row r="29">
          <cell r="A29">
            <v>23</v>
          </cell>
          <cell r="B29" t="str">
            <v>113D00</v>
          </cell>
          <cell r="C29" t="str">
            <v>Poteaux, pieux en bois brut non traités</v>
          </cell>
          <cell r="D29">
            <v>4</v>
          </cell>
          <cell r="F29" t="str">
            <v>Poteaux,pieux bois brut non traités</v>
          </cell>
          <cell r="H29" t="str">
            <v>Rough untreated poles, posts and piling</v>
          </cell>
          <cell r="J29">
            <v>4228</v>
          </cell>
          <cell r="K29">
            <v>11297</v>
          </cell>
        </row>
        <row r="30">
          <cell r="A30">
            <v>24</v>
          </cell>
          <cell r="B30" t="str">
            <v>114000</v>
          </cell>
          <cell r="C30" t="str">
            <v>Poissons et fruits de mer</v>
          </cell>
          <cell r="D30">
            <v>5</v>
          </cell>
          <cell r="F30" t="str">
            <v>Poissons et fruits de mer</v>
          </cell>
          <cell r="H30" t="str">
            <v>Fish and seafood, live, fresh, chilled or frozen</v>
          </cell>
          <cell r="J30">
            <v>516063</v>
          </cell>
          <cell r="K30">
            <v>970922</v>
          </cell>
        </row>
        <row r="31">
          <cell r="A31">
            <v>25</v>
          </cell>
          <cell r="B31" t="str">
            <v>115100</v>
          </cell>
          <cell r="C31" t="str">
            <v>Services de soutien aux cultures agricoles</v>
          </cell>
          <cell r="D31">
            <v>6</v>
          </cell>
          <cell r="F31" t="str">
            <v>Services soutien cultures agricoles</v>
          </cell>
          <cell r="H31" t="str">
            <v>Support services for crop production</v>
          </cell>
          <cell r="J31">
            <v>400985</v>
          </cell>
          <cell r="K31">
            <v>410369</v>
          </cell>
        </row>
        <row r="32">
          <cell r="A32">
            <v>26</v>
          </cell>
          <cell r="B32" t="str">
            <v>115200</v>
          </cell>
          <cell r="C32" t="str">
            <v>Services de soutien à l'élevage, à la chasse et à la pêche</v>
          </cell>
          <cell r="D32">
            <v>6</v>
          </cell>
          <cell r="F32" t="str">
            <v>Serv. soutien élev.,chasse et pêche</v>
          </cell>
          <cell r="H32" t="str">
            <v>Support services for animal production, hunting and fishing</v>
          </cell>
          <cell r="J32">
            <v>420213</v>
          </cell>
          <cell r="K32">
            <v>422211</v>
          </cell>
        </row>
        <row r="33">
          <cell r="A33">
            <v>27</v>
          </cell>
          <cell r="B33" t="str">
            <v>115300</v>
          </cell>
          <cell r="C33" t="str">
            <v>Services de soutien à la foresterie</v>
          </cell>
          <cell r="D33">
            <v>6</v>
          </cell>
          <cell r="F33" t="str">
            <v>Services de soutien foresterie</v>
          </cell>
          <cell r="H33" t="str">
            <v>Support services for forestry</v>
          </cell>
          <cell r="J33">
            <v>645615</v>
          </cell>
          <cell r="K33">
            <v>645615</v>
          </cell>
        </row>
        <row r="34">
          <cell r="A34">
            <v>28</v>
          </cell>
          <cell r="B34" t="str">
            <v>11A000</v>
          </cell>
          <cell r="C34" t="str">
            <v>Travail à forfait, agriculture, foresterie, pêche et chasse</v>
          </cell>
          <cell r="D34">
            <v>6</v>
          </cell>
          <cell r="F34" t="str">
            <v>Trav.forfait,agric.,forest.,pêche</v>
          </cell>
          <cell r="H34" t="str">
            <v>Custom work, agriculture, forestry, fishing and hunting services</v>
          </cell>
          <cell r="J34">
            <v>1029856</v>
          </cell>
          <cell r="K34">
            <v>1029856</v>
          </cell>
        </row>
        <row r="35">
          <cell r="A35">
            <v>29</v>
          </cell>
          <cell r="B35" t="str">
            <v>2111A0</v>
          </cell>
          <cell r="C35" t="str">
            <v>Pétrole brut</v>
          </cell>
          <cell r="D35">
            <v>7</v>
          </cell>
          <cell r="F35" t="str">
            <v>Pétrole brut</v>
          </cell>
          <cell r="H35" t="str">
            <v>Crude petroleum oil</v>
          </cell>
          <cell r="J35">
            <v>0</v>
          </cell>
          <cell r="K35">
            <v>7165462</v>
          </cell>
        </row>
        <row r="36">
          <cell r="A36">
            <v>30</v>
          </cell>
          <cell r="B36" t="str">
            <v>2111B0</v>
          </cell>
          <cell r="C36" t="str">
            <v>Gaz naturel</v>
          </cell>
          <cell r="D36">
            <v>7</v>
          </cell>
          <cell r="F36" t="str">
            <v>Gaz naturel</v>
          </cell>
          <cell r="H36" t="str">
            <v>Natural gas</v>
          </cell>
          <cell r="J36">
            <v>4227</v>
          </cell>
          <cell r="K36">
            <v>865210</v>
          </cell>
        </row>
        <row r="37">
          <cell r="A37">
            <v>31</v>
          </cell>
          <cell r="B37" t="str">
            <v>2111C0</v>
          </cell>
          <cell r="C37" t="str">
            <v>Liquides de gaz naturel et produits connexes</v>
          </cell>
          <cell r="D37">
            <v>7</v>
          </cell>
          <cell r="F37" t="str">
            <v>Liquides gaz nat. et prod. connexes</v>
          </cell>
          <cell r="H37" t="str">
            <v>Natural gas liquids and related products</v>
          </cell>
          <cell r="J37">
            <v>51534</v>
          </cell>
          <cell r="K37">
            <v>320977</v>
          </cell>
        </row>
        <row r="38">
          <cell r="A38">
            <v>32</v>
          </cell>
          <cell r="B38" t="str">
            <v>212100</v>
          </cell>
          <cell r="C38" t="str">
            <v>Charbon</v>
          </cell>
          <cell r="D38">
            <v>7</v>
          </cell>
          <cell r="F38" t="str">
            <v>Charbon</v>
          </cell>
          <cell r="H38" t="str">
            <v>Coal</v>
          </cell>
          <cell r="J38">
            <v>0</v>
          </cell>
          <cell r="K38">
            <v>80078</v>
          </cell>
        </row>
        <row r="39">
          <cell r="A39">
            <v>33</v>
          </cell>
          <cell r="B39" t="str">
            <v>212210</v>
          </cell>
          <cell r="C39" t="str">
            <v>Minerais et concentrés de fer</v>
          </cell>
          <cell r="D39">
            <v>8</v>
          </cell>
          <cell r="F39" t="str">
            <v>Minerais et concentrés de fer</v>
          </cell>
          <cell r="H39" t="str">
            <v>Iron ores and concentrates</v>
          </cell>
          <cell r="J39">
            <v>1572485</v>
          </cell>
          <cell r="K39">
            <v>1667502</v>
          </cell>
        </row>
        <row r="40">
          <cell r="A40">
            <v>34</v>
          </cell>
          <cell r="B40" t="str">
            <v>212220</v>
          </cell>
          <cell r="C40" t="str">
            <v>Minerais et concentrés d'or et d'argent</v>
          </cell>
          <cell r="D40">
            <v>8</v>
          </cell>
          <cell r="F40" t="str">
            <v>Minerais et concentrés or et argent</v>
          </cell>
          <cell r="H40" t="str">
            <v>Gold and silver ores and concentrates</v>
          </cell>
          <cell r="J40">
            <v>2364301</v>
          </cell>
          <cell r="K40">
            <v>2373467</v>
          </cell>
        </row>
        <row r="41">
          <cell r="A41">
            <v>35</v>
          </cell>
          <cell r="B41">
            <v>212231</v>
          </cell>
          <cell r="C41" t="str">
            <v>Minerais et concentrés de cuivre</v>
          </cell>
          <cell r="D41">
            <v>8</v>
          </cell>
          <cell r="F41" t="str">
            <v>Minerais et concentrés de cuivre</v>
          </cell>
          <cell r="H41" t="str">
            <v>Copper ores and concentrates</v>
          </cell>
          <cell r="J41">
            <v>553919</v>
          </cell>
          <cell r="K41">
            <v>1510157</v>
          </cell>
        </row>
        <row r="42">
          <cell r="A42">
            <v>36</v>
          </cell>
          <cell r="B42">
            <v>212232</v>
          </cell>
          <cell r="C42" t="str">
            <v>Minerais et concentrés de nickel</v>
          </cell>
          <cell r="D42">
            <v>8</v>
          </cell>
          <cell r="F42" t="str">
            <v>Minerais et concentrés de nickel</v>
          </cell>
          <cell r="H42" t="str">
            <v xml:space="preserve"> Nickel ores and concentrates</v>
          </cell>
          <cell r="J42">
            <v>724654</v>
          </cell>
          <cell r="K42">
            <v>795244</v>
          </cell>
        </row>
        <row r="43">
          <cell r="A43">
            <v>37</v>
          </cell>
          <cell r="B43">
            <v>212233</v>
          </cell>
          <cell r="C43" t="str">
            <v>Minerais et concentrés de plomb et de zinc</v>
          </cell>
          <cell r="D43">
            <v>8</v>
          </cell>
          <cell r="F43" t="str">
            <v>Minerais et concentr. plomb et zinc</v>
          </cell>
          <cell r="H43" t="str">
            <v>Lead and Zinc ores and concentrates</v>
          </cell>
          <cell r="J43">
            <v>170449</v>
          </cell>
          <cell r="K43">
            <v>617987</v>
          </cell>
        </row>
        <row r="44">
          <cell r="A44">
            <v>38</v>
          </cell>
          <cell r="B44" t="str">
            <v>212290</v>
          </cell>
          <cell r="C44" t="str">
            <v>Autres minerais et concentrés de métaux</v>
          </cell>
          <cell r="D44">
            <v>8</v>
          </cell>
          <cell r="F44" t="str">
            <v>Aut. minerais et concentrés métaux</v>
          </cell>
          <cell r="H44" t="str">
            <v>Other metal ores and concentrates</v>
          </cell>
          <cell r="J44">
            <v>532546</v>
          </cell>
          <cell r="K44">
            <v>679237</v>
          </cell>
        </row>
        <row r="45">
          <cell r="A45">
            <v>39</v>
          </cell>
          <cell r="B45" t="str">
            <v>212310</v>
          </cell>
          <cell r="C45" t="str">
            <v>Pierre</v>
          </cell>
          <cell r="D45">
            <v>9</v>
          </cell>
          <cell r="F45" t="str">
            <v>Pierre</v>
          </cell>
          <cell r="H45" t="str">
            <v>Stone</v>
          </cell>
          <cell r="J45">
            <v>412738</v>
          </cell>
          <cell r="K45">
            <v>456605</v>
          </cell>
        </row>
        <row r="46">
          <cell r="A46">
            <v>40</v>
          </cell>
          <cell r="B46" t="str">
            <v>212320</v>
          </cell>
          <cell r="C46" t="str">
            <v>Sable, gravier, argile et minéraux réfractaires</v>
          </cell>
          <cell r="D46">
            <v>9</v>
          </cell>
          <cell r="F46" t="str">
            <v>Sable,gravi.,argile et min.réfract.</v>
          </cell>
          <cell r="H46" t="str">
            <v>Sand, gravel, clay, and refractory minerals</v>
          </cell>
          <cell r="J46">
            <v>305179</v>
          </cell>
          <cell r="K46">
            <v>466384</v>
          </cell>
        </row>
        <row r="47">
          <cell r="A47">
            <v>41</v>
          </cell>
          <cell r="B47" t="str">
            <v>212392</v>
          </cell>
          <cell r="C47" t="str">
            <v>Diamants non taillés</v>
          </cell>
          <cell r="D47">
            <v>9</v>
          </cell>
          <cell r="F47" t="str">
            <v>Diamants non taillés</v>
          </cell>
          <cell r="H47" t="str">
            <v>Uncut diamonds</v>
          </cell>
          <cell r="J47">
            <v>48558</v>
          </cell>
          <cell r="K47">
            <v>50617</v>
          </cell>
        </row>
        <row r="48">
          <cell r="A48">
            <v>42</v>
          </cell>
          <cell r="B48" t="str">
            <v>212396</v>
          </cell>
          <cell r="C48" t="str">
            <v>Potasse</v>
          </cell>
          <cell r="D48">
            <v>9</v>
          </cell>
          <cell r="F48" t="str">
            <v>Potasse</v>
          </cell>
          <cell r="H48" t="str">
            <v>Potash</v>
          </cell>
          <cell r="J48">
            <v>0</v>
          </cell>
          <cell r="K48">
            <v>22978</v>
          </cell>
        </row>
        <row r="49">
          <cell r="A49">
            <v>43</v>
          </cell>
          <cell r="B49" t="str">
            <v>21239A</v>
          </cell>
          <cell r="C49" t="str">
            <v>Autres minéraux non métalliques</v>
          </cell>
          <cell r="D49">
            <v>9</v>
          </cell>
          <cell r="F49" t="str">
            <v>Autres minéraux non métalliques</v>
          </cell>
          <cell r="H49" t="str">
            <v>non metallic minerals (except diamonds)</v>
          </cell>
          <cell r="J49">
            <v>249658</v>
          </cell>
          <cell r="K49">
            <v>544336</v>
          </cell>
        </row>
        <row r="50">
          <cell r="A50">
            <v>44</v>
          </cell>
          <cell r="B50" t="str">
            <v>21311A</v>
          </cell>
          <cell r="C50" t="str">
            <v>Exploration de minerais, de pétrole et de gaz</v>
          </cell>
          <cell r="D50">
            <v>10</v>
          </cell>
          <cell r="F50" t="str">
            <v>Exploration minerais,pétrole et gaz</v>
          </cell>
          <cell r="H50" t="str">
            <v>Mineral and oil and gas exploration</v>
          </cell>
          <cell r="J50">
            <v>191807</v>
          </cell>
          <cell r="K50">
            <v>329929</v>
          </cell>
        </row>
        <row r="51">
          <cell r="A51">
            <v>45</v>
          </cell>
          <cell r="B51" t="str">
            <v>21311B</v>
          </cell>
          <cell r="C51" t="str">
            <v>Services de soutien à l'extraction de pétrole et de gaz sauf exploration</v>
          </cell>
          <cell r="D51">
            <v>10</v>
          </cell>
          <cell r="F51" t="str">
            <v>Serv. sout. pétr. et gaz sf explor.</v>
          </cell>
          <cell r="H51" t="str">
            <v>Support services for oil and gas extraction (except exploration)</v>
          </cell>
          <cell r="J51">
            <v>13222</v>
          </cell>
          <cell r="K51">
            <v>14397</v>
          </cell>
        </row>
        <row r="52">
          <cell r="A52">
            <v>46</v>
          </cell>
          <cell r="B52" t="str">
            <v>21311C</v>
          </cell>
          <cell r="C52" t="str">
            <v>Services de soutien à l'extraction minière sauf exploration</v>
          </cell>
          <cell r="D52">
            <v>10</v>
          </cell>
          <cell r="F52" t="str">
            <v>Serv. soutien minière sf explor.</v>
          </cell>
          <cell r="H52" t="str">
            <v>Support services for mining and quarrying (except exploration)</v>
          </cell>
          <cell r="J52">
            <v>424334</v>
          </cell>
          <cell r="K52">
            <v>757367</v>
          </cell>
        </row>
        <row r="53">
          <cell r="A53">
            <v>47</v>
          </cell>
          <cell r="B53" t="str">
            <v>221100</v>
          </cell>
          <cell r="C53" t="str">
            <v>Électricité</v>
          </cell>
          <cell r="D53">
            <v>11</v>
          </cell>
          <cell r="F53" t="str">
            <v>Électricité</v>
          </cell>
          <cell r="H53" t="str">
            <v>Electricity</v>
          </cell>
          <cell r="J53">
            <v>12407321</v>
          </cell>
          <cell r="K53">
            <v>12557012</v>
          </cell>
        </row>
        <row r="54">
          <cell r="A54">
            <v>48</v>
          </cell>
          <cell r="B54" t="str">
            <v>221200</v>
          </cell>
          <cell r="C54" t="str">
            <v>Distribution de gaz naturel</v>
          </cell>
          <cell r="D54">
            <v>11</v>
          </cell>
          <cell r="F54" t="str">
            <v>Distribution de gaz naturel</v>
          </cell>
          <cell r="H54" t="str">
            <v>Natural gas distribution</v>
          </cell>
          <cell r="J54">
            <v>576457</v>
          </cell>
          <cell r="K54">
            <v>576457</v>
          </cell>
        </row>
        <row r="55">
          <cell r="A55">
            <v>49</v>
          </cell>
          <cell r="B55" t="str">
            <v>221310</v>
          </cell>
          <cell r="C55" t="str">
            <v>Services d'eau, aqueduc et systèmes d'irrigation</v>
          </cell>
          <cell r="D55">
            <v>11</v>
          </cell>
          <cell r="F55" t="str">
            <v>Serv. eau,aqueduc et syst.irrigat.</v>
          </cell>
          <cell r="H55" t="str">
            <v>Water delivered by water works and irrigation systems</v>
          </cell>
          <cell r="J55">
            <v>999402</v>
          </cell>
          <cell r="K55">
            <v>999537</v>
          </cell>
        </row>
        <row r="56">
          <cell r="A56">
            <v>50</v>
          </cell>
          <cell r="B56" t="str">
            <v>221320</v>
          </cell>
          <cell r="C56" t="str">
            <v>Services d'épuration et d'élimination des eaux usées</v>
          </cell>
          <cell r="D56">
            <v>11</v>
          </cell>
          <cell r="F56" t="str">
            <v>Serv.épuration et élim. eaux usées</v>
          </cell>
          <cell r="H56" t="str">
            <v>Sewage and dirty water disposal and cleaning services</v>
          </cell>
          <cell r="J56">
            <v>249629</v>
          </cell>
          <cell r="K56">
            <v>249629</v>
          </cell>
        </row>
        <row r="57">
          <cell r="A57">
            <v>51</v>
          </cell>
          <cell r="B57" t="str">
            <v>213030</v>
          </cell>
          <cell r="C57" t="str">
            <v>Service de vapeur, d'air refroidi ou chauffé</v>
          </cell>
          <cell r="D57">
            <v>11</v>
          </cell>
          <cell r="F57" t="str">
            <v>Serv. vapeur,air refroidi chauffé</v>
          </cell>
          <cell r="H57" t="str">
            <v>Steam and heated or cooled air supply services</v>
          </cell>
          <cell r="J57">
            <v>47225</v>
          </cell>
          <cell r="K57">
            <v>47225</v>
          </cell>
        </row>
        <row r="58">
          <cell r="A58">
            <v>52</v>
          </cell>
          <cell r="B58" t="str">
            <v>23A000</v>
          </cell>
          <cell r="C58" t="str">
            <v>Construction résidentielle</v>
          </cell>
          <cell r="D58">
            <v>12</v>
          </cell>
          <cell r="F58" t="str">
            <v>Construction résidentielle</v>
          </cell>
          <cell r="H58" t="str">
            <v>Residential construction</v>
          </cell>
          <cell r="J58">
            <v>19986316</v>
          </cell>
          <cell r="K58">
            <v>19986316</v>
          </cell>
        </row>
        <row r="59">
          <cell r="A59">
            <v>53</v>
          </cell>
          <cell r="B59" t="str">
            <v>23B001</v>
          </cell>
          <cell r="C59" t="str">
            <v>Bâtiments industriels</v>
          </cell>
          <cell r="D59">
            <v>13</v>
          </cell>
          <cell r="F59" t="str">
            <v>Bâtiments industriels</v>
          </cell>
          <cell r="H59" t="str">
            <v>Industrial buildings</v>
          </cell>
          <cell r="J59">
            <v>1905690</v>
          </cell>
          <cell r="K59">
            <v>1905690</v>
          </cell>
        </row>
        <row r="60">
          <cell r="A60">
            <v>54</v>
          </cell>
          <cell r="B60" t="str">
            <v>23B002</v>
          </cell>
          <cell r="C60" t="str">
            <v>Immeubles de bureaux</v>
          </cell>
          <cell r="D60">
            <v>13</v>
          </cell>
          <cell r="F60" t="str">
            <v>Immeubles de bureaux</v>
          </cell>
          <cell r="H60" t="str">
            <v>Office buildings</v>
          </cell>
          <cell r="J60">
            <v>1130152</v>
          </cell>
          <cell r="K60">
            <v>1130152</v>
          </cell>
        </row>
        <row r="61">
          <cell r="A61">
            <v>55</v>
          </cell>
          <cell r="B61" t="str">
            <v>23B003</v>
          </cell>
          <cell r="C61" t="str">
            <v>Centres commerciaux et magasins</v>
          </cell>
          <cell r="D61">
            <v>13</v>
          </cell>
          <cell r="F61" t="str">
            <v>Centres commerciaux et magasins</v>
          </cell>
          <cell r="H61" t="str">
            <v>Shopping centers, plazas, malls and stores</v>
          </cell>
          <cell r="J61">
            <v>659072</v>
          </cell>
          <cell r="K61">
            <v>659072</v>
          </cell>
        </row>
        <row r="62">
          <cell r="A62">
            <v>56</v>
          </cell>
          <cell r="B62" t="str">
            <v>23B004</v>
          </cell>
          <cell r="C62" t="str">
            <v>Autres immeubles commerciaux</v>
          </cell>
          <cell r="D62">
            <v>13</v>
          </cell>
          <cell r="F62" t="str">
            <v>Autres immeubles commerciaux</v>
          </cell>
          <cell r="H62" t="str">
            <v>Other commercial buildings</v>
          </cell>
          <cell r="J62">
            <v>1934024</v>
          </cell>
          <cell r="K62">
            <v>1934024</v>
          </cell>
        </row>
        <row r="63">
          <cell r="A63">
            <v>57</v>
          </cell>
          <cell r="B63" t="str">
            <v>23B005</v>
          </cell>
          <cell r="C63" t="str">
            <v>Bâtiments d'enseignement</v>
          </cell>
          <cell r="D63">
            <v>13</v>
          </cell>
          <cell r="F63" t="str">
            <v>Bâtiments d'enseignement</v>
          </cell>
          <cell r="H63" t="str">
            <v>Educational buildings</v>
          </cell>
          <cell r="J63">
            <v>1222133</v>
          </cell>
          <cell r="K63">
            <v>1222133</v>
          </cell>
        </row>
        <row r="64">
          <cell r="A64">
            <v>58</v>
          </cell>
          <cell r="B64" t="str">
            <v>23B006</v>
          </cell>
          <cell r="C64" t="str">
            <v>Bâtiments de soins médicaux</v>
          </cell>
          <cell r="D64">
            <v>13</v>
          </cell>
          <cell r="F64" t="str">
            <v>Bâtiments de soins médicaux</v>
          </cell>
          <cell r="H64" t="str">
            <v>Health care buildings</v>
          </cell>
          <cell r="J64">
            <v>954288</v>
          </cell>
          <cell r="K64">
            <v>954288</v>
          </cell>
        </row>
        <row r="65">
          <cell r="A65">
            <v>59</v>
          </cell>
          <cell r="B65" t="str">
            <v>23B007</v>
          </cell>
          <cell r="C65" t="str">
            <v>Autres bâtiments institutionnels</v>
          </cell>
          <cell r="D65">
            <v>13</v>
          </cell>
          <cell r="F65" t="str">
            <v>Autres bâtiments institutionnels</v>
          </cell>
          <cell r="H65" t="str">
            <v>Other institutional buildings</v>
          </cell>
          <cell r="J65">
            <v>528374</v>
          </cell>
          <cell r="K65">
            <v>528374</v>
          </cell>
        </row>
        <row r="66">
          <cell r="A66">
            <v>60</v>
          </cell>
          <cell r="B66" t="str">
            <v>23C001</v>
          </cell>
          <cell r="C66" t="str">
            <v>Autoroutes, routes, rues, ponts et tunnels</v>
          </cell>
          <cell r="D66">
            <v>14</v>
          </cell>
          <cell r="F66" t="str">
            <v>Autoroutes, rues, ponts tunnels</v>
          </cell>
          <cell r="H66" t="str">
            <v>Highways, roads, streets, bridges and tunnels</v>
          </cell>
          <cell r="J66">
            <v>3621894</v>
          </cell>
          <cell r="K66">
            <v>3621894</v>
          </cell>
        </row>
        <row r="67">
          <cell r="A67">
            <v>61</v>
          </cell>
          <cell r="B67" t="str">
            <v>23C109</v>
          </cell>
          <cell r="C67" t="str">
            <v>Autres travaux de génie liés aux transports</v>
          </cell>
          <cell r="D67">
            <v>14</v>
          </cell>
          <cell r="F67" t="str">
            <v>Autres travaux génie transports</v>
          </cell>
          <cell r="H67" t="str">
            <v>Other transportation construction</v>
          </cell>
          <cell r="J67">
            <v>841198</v>
          </cell>
          <cell r="K67">
            <v>841198</v>
          </cell>
        </row>
        <row r="68">
          <cell r="A68">
            <v>62</v>
          </cell>
          <cell r="B68" t="str">
            <v>23C201</v>
          </cell>
          <cell r="C68" t="str">
            <v>Installations liées à la production de pétrole et de gaz</v>
          </cell>
          <cell r="D68">
            <v>14</v>
          </cell>
          <cell r="F68" t="str">
            <v>Installations pétrole et gaz nat.</v>
          </cell>
          <cell r="H68" t="str">
            <v>Installations liées à la production de pétrole et de gaz</v>
          </cell>
          <cell r="J68">
            <v>36930</v>
          </cell>
          <cell r="K68">
            <v>36930</v>
          </cell>
        </row>
        <row r="69">
          <cell r="A69">
            <v>63</v>
          </cell>
          <cell r="B69" t="str">
            <v>23C209</v>
          </cell>
          <cell r="C69" t="str">
            <v>Autres travaux de génie pour le pétrole et le gaz naturel</v>
          </cell>
          <cell r="D69">
            <v>14</v>
          </cell>
          <cell r="F69" t="str">
            <v>Aut. travaux génie pétrole et gaz</v>
          </cell>
          <cell r="H69" t="str">
            <v>Autres travaux de génie pour le pétrole et le gaz naturel</v>
          </cell>
          <cell r="J69">
            <v>327666</v>
          </cell>
          <cell r="K69">
            <v>327666</v>
          </cell>
        </row>
        <row r="70">
          <cell r="A70">
            <v>64</v>
          </cell>
          <cell r="B70" t="str">
            <v>23C300</v>
          </cell>
          <cell r="C70" t="str">
            <v>Travaux de génie liés à l'énergie électrique</v>
          </cell>
          <cell r="D70">
            <v>14</v>
          </cell>
          <cell r="F70" t="str">
            <v>Travaux génie énergie électrique</v>
          </cell>
          <cell r="H70" t="str">
            <v>Electric power engineering construction</v>
          </cell>
          <cell r="J70">
            <v>3941755</v>
          </cell>
          <cell r="K70">
            <v>3941755</v>
          </cell>
        </row>
        <row r="71">
          <cell r="A71">
            <v>65</v>
          </cell>
          <cell r="B71" t="str">
            <v>23C400</v>
          </cell>
          <cell r="C71" t="str">
            <v>Travaux de génie liés aux communications</v>
          </cell>
          <cell r="D71">
            <v>14</v>
          </cell>
          <cell r="F71" t="str">
            <v>Travaux de génie communications</v>
          </cell>
          <cell r="H71" t="str">
            <v>Communication engineering construction</v>
          </cell>
          <cell r="J71">
            <v>1419205</v>
          </cell>
          <cell r="K71">
            <v>1419205</v>
          </cell>
        </row>
        <row r="72">
          <cell r="A72">
            <v>66</v>
          </cell>
          <cell r="B72" t="str">
            <v>23C501</v>
          </cell>
          <cell r="C72" t="str">
            <v>Travaux de génie naval</v>
          </cell>
          <cell r="D72">
            <v>14</v>
          </cell>
          <cell r="F72" t="str">
            <v>Travaux de génie naval</v>
          </cell>
          <cell r="H72" t="str">
            <v>Marine engineering construction</v>
          </cell>
          <cell r="J72">
            <v>234958</v>
          </cell>
          <cell r="K72">
            <v>234958</v>
          </cell>
        </row>
        <row r="73">
          <cell r="A73">
            <v>67</v>
          </cell>
          <cell r="B73" t="str">
            <v>23C502</v>
          </cell>
          <cell r="C73" t="str">
            <v>Travaux de génie liés aux systèmes d'adduction d'eau</v>
          </cell>
          <cell r="D73">
            <v>14</v>
          </cell>
          <cell r="F73" t="str">
            <v>Travaux génie syst. adduction eau</v>
          </cell>
          <cell r="H73" t="str">
            <v>Waterworks engineering construction</v>
          </cell>
          <cell r="J73">
            <v>496673</v>
          </cell>
          <cell r="K73">
            <v>496673</v>
          </cell>
        </row>
        <row r="74">
          <cell r="A74">
            <v>68</v>
          </cell>
          <cell r="B74" t="str">
            <v>23C503</v>
          </cell>
          <cell r="C74" t="str">
            <v>Travaux de génie liés aux systèmes de réseaux d'égouts</v>
          </cell>
          <cell r="D74">
            <v>14</v>
          </cell>
          <cell r="F74" t="str">
            <v>Travaux génie syst. réseaux égouts</v>
          </cell>
          <cell r="H74" t="str">
            <v>Sewage engineering construction</v>
          </cell>
          <cell r="J74">
            <v>859591</v>
          </cell>
          <cell r="K74">
            <v>859591</v>
          </cell>
        </row>
        <row r="75">
          <cell r="A75">
            <v>69</v>
          </cell>
          <cell r="B75" t="str">
            <v>23C504</v>
          </cell>
          <cell r="C75" t="str">
            <v>Travaux de génie liés à l'extraction minière</v>
          </cell>
          <cell r="D75">
            <v>14</v>
          </cell>
          <cell r="F75" t="str">
            <v>Travaux génie extraction minière</v>
          </cell>
          <cell r="H75" t="str">
            <v>Mining engineering construction</v>
          </cell>
          <cell r="J75">
            <v>1180787</v>
          </cell>
          <cell r="K75">
            <v>1180787</v>
          </cell>
        </row>
        <row r="76">
          <cell r="A76">
            <v>70</v>
          </cell>
          <cell r="B76" t="str">
            <v>23C509</v>
          </cell>
          <cell r="C76" t="str">
            <v>Autres travaux de génie</v>
          </cell>
          <cell r="D76">
            <v>14</v>
          </cell>
          <cell r="F76" t="str">
            <v>Autres travaux de génie</v>
          </cell>
          <cell r="H76" t="str">
            <v>Other engineering construction</v>
          </cell>
          <cell r="J76">
            <v>728704</v>
          </cell>
          <cell r="K76">
            <v>728704</v>
          </cell>
        </row>
        <row r="77">
          <cell r="A77">
            <v>71</v>
          </cell>
          <cell r="B77" t="str">
            <v>23D000</v>
          </cell>
          <cell r="C77" t="str">
            <v>Services de réparations liés à la construction</v>
          </cell>
          <cell r="D77">
            <v>15</v>
          </cell>
          <cell r="F77" t="str">
            <v>Serv. réparations construction</v>
          </cell>
          <cell r="H77" t="str">
            <v>Repair construction services</v>
          </cell>
          <cell r="J77">
            <v>9348536</v>
          </cell>
          <cell r="K77">
            <v>9348832</v>
          </cell>
        </row>
        <row r="78">
          <cell r="A78">
            <v>72</v>
          </cell>
          <cell r="B78" t="str">
            <v>311111</v>
          </cell>
          <cell r="C78" t="str">
            <v>Aliments pour chiens et chats</v>
          </cell>
          <cell r="D78">
            <v>17</v>
          </cell>
          <cell r="F78" t="str">
            <v>Aliments pour chiens et chats</v>
          </cell>
          <cell r="H78" t="str">
            <v>Dog and cat food products</v>
          </cell>
          <cell r="J78">
            <v>125026</v>
          </cell>
          <cell r="K78">
            <v>347335</v>
          </cell>
        </row>
        <row r="79">
          <cell r="A79">
            <v>73</v>
          </cell>
          <cell r="B79" t="str">
            <v>311119</v>
          </cell>
          <cell r="C79" t="str">
            <v>Aliments pour autres animaux</v>
          </cell>
          <cell r="D79">
            <v>17</v>
          </cell>
          <cell r="F79" t="str">
            <v>Aliments pour autres animaux</v>
          </cell>
          <cell r="H79" t="str">
            <v>Other animal feed</v>
          </cell>
          <cell r="J79">
            <v>1890615</v>
          </cell>
          <cell r="K79">
            <v>2056698</v>
          </cell>
        </row>
        <row r="80">
          <cell r="A80">
            <v>74</v>
          </cell>
          <cell r="B80" t="str">
            <v>3112A0</v>
          </cell>
          <cell r="C80" t="str">
            <v>Produits de mouture des grains</v>
          </cell>
          <cell r="D80">
            <v>17</v>
          </cell>
          <cell r="F80" t="str">
            <v>Produits de mouture des grains</v>
          </cell>
          <cell r="H80" t="str">
            <v>Flour and other grain mill products</v>
          </cell>
          <cell r="J80">
            <v>347010</v>
          </cell>
          <cell r="K80">
            <v>819643</v>
          </cell>
        </row>
        <row r="81">
          <cell r="A81">
            <v>75</v>
          </cell>
          <cell r="B81" t="str">
            <v>3112B0</v>
          </cell>
          <cell r="C81" t="str">
            <v>Margarine et huiles de cuisson</v>
          </cell>
          <cell r="D81">
            <v>17</v>
          </cell>
          <cell r="F81" t="str">
            <v>Margarine et huiles de cuisson</v>
          </cell>
          <cell r="H81" t="str">
            <v>Margarine and cooking oils</v>
          </cell>
          <cell r="J81">
            <v>75874</v>
          </cell>
          <cell r="K81">
            <v>457790</v>
          </cell>
        </row>
        <row r="82">
          <cell r="A82">
            <v>76</v>
          </cell>
          <cell r="B82" t="str">
            <v>3112C0</v>
          </cell>
          <cell r="C82" t="str">
            <v>Céréales pour petit déjeuner et autres produits de céréale</v>
          </cell>
          <cell r="D82">
            <v>17</v>
          </cell>
          <cell r="F82" t="str">
            <v>Céréales petit déjeun.et aut. prod.</v>
          </cell>
          <cell r="H82" t="str">
            <v>Breakfast cereal and other cereal products</v>
          </cell>
          <cell r="J82">
            <v>584</v>
          </cell>
          <cell r="K82">
            <v>216030</v>
          </cell>
        </row>
        <row r="83">
          <cell r="A83">
            <v>77</v>
          </cell>
          <cell r="B83" t="str">
            <v>3112D0</v>
          </cell>
          <cell r="C83" t="str">
            <v>Autres céréales et produits oléagineux</v>
          </cell>
          <cell r="D83">
            <v>17</v>
          </cell>
          <cell r="F83" t="str">
            <v>Aut. céréales et prod. oléagineux</v>
          </cell>
          <cell r="H83" t="str">
            <v>Grain and oilseed products, not elsewhere classified</v>
          </cell>
          <cell r="J83">
            <v>634948</v>
          </cell>
          <cell r="K83">
            <v>1377880</v>
          </cell>
        </row>
        <row r="84">
          <cell r="A84">
            <v>78</v>
          </cell>
          <cell r="B84" t="str">
            <v>311310</v>
          </cell>
          <cell r="C84" t="str">
            <v>Sucre et sous-produits de raffinerie du sucre</v>
          </cell>
          <cell r="D84">
            <v>17</v>
          </cell>
          <cell r="F84" t="str">
            <v>Sucre et sous-prod. raffiner. sucre</v>
          </cell>
          <cell r="H84" t="str">
            <v>Sugar and sugar mill by-products</v>
          </cell>
          <cell r="J84">
            <v>378440</v>
          </cell>
          <cell r="K84">
            <v>608375</v>
          </cell>
        </row>
        <row r="85">
          <cell r="A85">
            <v>79</v>
          </cell>
          <cell r="B85" t="str">
            <v>3113A0</v>
          </cell>
          <cell r="C85" t="str">
            <v>Chocolat sauf confiserie</v>
          </cell>
          <cell r="D85">
            <v>17</v>
          </cell>
          <cell r="F85" t="str">
            <v>Chocolat sauf confiserie</v>
          </cell>
          <cell r="H85" t="str">
            <v>Chocolate (except confectionery)</v>
          </cell>
          <cell r="J85">
            <v>134586</v>
          </cell>
          <cell r="K85">
            <v>484271</v>
          </cell>
        </row>
        <row r="86">
          <cell r="A86">
            <v>80</v>
          </cell>
          <cell r="B86" t="str">
            <v>3113B0</v>
          </cell>
          <cell r="C86" t="str">
            <v>Produits de confiserie</v>
          </cell>
          <cell r="D86">
            <v>17</v>
          </cell>
          <cell r="F86" t="str">
            <v>Produits de confiserie</v>
          </cell>
          <cell r="H86" t="str">
            <v>Confectionery products</v>
          </cell>
          <cell r="J86">
            <v>1301807</v>
          </cell>
          <cell r="K86">
            <v>1739962</v>
          </cell>
        </row>
        <row r="87">
          <cell r="A87">
            <v>81</v>
          </cell>
          <cell r="B87" t="str">
            <v>3114A0</v>
          </cell>
          <cell r="C87" t="str">
            <v>Jus de fruits et de légumes incluant concentrés congelés</v>
          </cell>
          <cell r="D87">
            <v>17</v>
          </cell>
          <cell r="F87" t="str">
            <v>Jus fruits et légumes incl.congelés</v>
          </cell>
          <cell r="H87" t="str">
            <v>Fruit and vegetable juices (including frozen concentrated)</v>
          </cell>
          <cell r="J87">
            <v>385632</v>
          </cell>
          <cell r="K87">
            <v>788007</v>
          </cell>
        </row>
        <row r="88">
          <cell r="A88">
            <v>82</v>
          </cell>
          <cell r="B88" t="str">
            <v>3114B0</v>
          </cell>
          <cell r="C88" t="str">
            <v>Fruits et légumes en conserve; aliments congelés</v>
          </cell>
          <cell r="D88">
            <v>17</v>
          </cell>
          <cell r="F88" t="str">
            <v>Fruits et légumes conser., congelés</v>
          </cell>
          <cell r="H88" t="str">
            <v>Preserved fruit and vegetables and frozen foods</v>
          </cell>
          <cell r="J88">
            <v>1087623</v>
          </cell>
          <cell r="K88">
            <v>2236625</v>
          </cell>
        </row>
        <row r="89">
          <cell r="A89">
            <v>83</v>
          </cell>
          <cell r="B89" t="str">
            <v>31151A</v>
          </cell>
          <cell r="C89" t="str">
            <v>Lait de consommation et produits de lait transformés sauf surgelés</v>
          </cell>
          <cell r="D89">
            <v>16</v>
          </cell>
          <cell r="F89" t="str">
            <v>Lait consom. et prod. lait sf surg.</v>
          </cell>
          <cell r="H89" t="str">
            <v>Fluid milk and processed milk products (except frozen)</v>
          </cell>
          <cell r="J89">
            <v>2412542</v>
          </cell>
          <cell r="K89">
            <v>3005304</v>
          </cell>
        </row>
        <row r="90">
          <cell r="A90">
            <v>84</v>
          </cell>
          <cell r="B90" t="str">
            <v>31151B</v>
          </cell>
          <cell r="C90" t="str">
            <v>Fromage et produits du fromage</v>
          </cell>
          <cell r="D90">
            <v>16</v>
          </cell>
          <cell r="F90" t="str">
            <v>Fromage et produits du fromage</v>
          </cell>
          <cell r="H90" t="str">
            <v>Cheese and cheese products</v>
          </cell>
          <cell r="J90">
            <v>1912239</v>
          </cell>
          <cell r="K90">
            <v>2636390</v>
          </cell>
        </row>
        <row r="91">
          <cell r="A91">
            <v>85</v>
          </cell>
          <cell r="B91" t="str">
            <v>31151C</v>
          </cell>
          <cell r="C91" t="str">
            <v>Autres produits laitiers</v>
          </cell>
          <cell r="D91">
            <v>16</v>
          </cell>
          <cell r="F91" t="str">
            <v>Autres produits laitiers</v>
          </cell>
          <cell r="H91" t="str">
            <v>Other dairy products</v>
          </cell>
          <cell r="J91">
            <v>545279</v>
          </cell>
          <cell r="K91">
            <v>979758</v>
          </cell>
        </row>
        <row r="92">
          <cell r="A92">
            <v>86</v>
          </cell>
          <cell r="B92" t="str">
            <v>311520</v>
          </cell>
          <cell r="C92" t="str">
            <v>Crème glacée, sorbets et desserts congelés similaires</v>
          </cell>
          <cell r="D92">
            <v>16</v>
          </cell>
          <cell r="F92" t="str">
            <v>Crème glacée,desserts congelés sim.</v>
          </cell>
          <cell r="H92" t="str">
            <v>Ice cream and sherbet and similar frozen desserts</v>
          </cell>
          <cell r="J92">
            <v>115227</v>
          </cell>
          <cell r="K92">
            <v>192164</v>
          </cell>
        </row>
        <row r="93">
          <cell r="A93">
            <v>87</v>
          </cell>
          <cell r="B93" t="str">
            <v>3116A0</v>
          </cell>
          <cell r="C93" t="str">
            <v>Bœuf et veau frais et surgelé</v>
          </cell>
          <cell r="D93">
            <v>16</v>
          </cell>
          <cell r="F93" t="str">
            <v>Boeuf et veau frais et surgelé</v>
          </cell>
          <cell r="H93" t="str">
            <v>Fresh and frozen beef and veal</v>
          </cell>
          <cell r="J93">
            <v>287425</v>
          </cell>
          <cell r="K93">
            <v>1562260</v>
          </cell>
        </row>
        <row r="94">
          <cell r="A94">
            <v>88</v>
          </cell>
          <cell r="B94" t="str">
            <v>3116B0</v>
          </cell>
          <cell r="C94" t="str">
            <v>Porc frais et surgelé</v>
          </cell>
          <cell r="D94">
            <v>16</v>
          </cell>
          <cell r="F94" t="str">
            <v>Porc frais et surgelé</v>
          </cell>
          <cell r="H94" t="str">
            <v>Fresh and frozen pork</v>
          </cell>
          <cell r="J94">
            <v>2948227</v>
          </cell>
          <cell r="K94">
            <v>3219851</v>
          </cell>
        </row>
        <row r="95">
          <cell r="A95">
            <v>89</v>
          </cell>
          <cell r="B95" t="str">
            <v>3116C0</v>
          </cell>
          <cell r="C95" t="str">
            <v>Volaille fraîche et surgelée</v>
          </cell>
          <cell r="D95">
            <v>16</v>
          </cell>
          <cell r="F95" t="str">
            <v>Volaille fraîche et surgelée</v>
          </cell>
          <cell r="H95" t="str">
            <v>Fresh and frozen poultry and fowl</v>
          </cell>
          <cell r="J95">
            <v>1841049</v>
          </cell>
          <cell r="K95">
            <v>2363110</v>
          </cell>
        </row>
        <row r="96">
          <cell r="A96">
            <v>90</v>
          </cell>
          <cell r="B96" t="str">
            <v>3116D0</v>
          </cell>
          <cell r="C96" t="str">
            <v>Autres produits et sous-produits de viande</v>
          </cell>
          <cell r="D96">
            <v>16</v>
          </cell>
          <cell r="F96" t="str">
            <v>Aut. produits et sous-prod. viande</v>
          </cell>
          <cell r="H96" t="str">
            <v>Other products and by-products of meat</v>
          </cell>
          <cell r="J96">
            <v>1827675</v>
          </cell>
          <cell r="K96">
            <v>2743155</v>
          </cell>
        </row>
        <row r="97">
          <cell r="A97">
            <v>91</v>
          </cell>
          <cell r="B97" t="str">
            <v>311700</v>
          </cell>
          <cell r="C97" t="str">
            <v>Produits de poissons et de fruits de mer préparés et emballés</v>
          </cell>
          <cell r="D97">
            <v>16</v>
          </cell>
          <cell r="F97" t="str">
            <v>Prod. poissons et fruits mer prép.</v>
          </cell>
          <cell r="H97" t="str">
            <v>Prepared and packaged seafood products</v>
          </cell>
          <cell r="J97">
            <v>282807</v>
          </cell>
          <cell r="K97">
            <v>926141</v>
          </cell>
        </row>
        <row r="98">
          <cell r="A98">
            <v>92</v>
          </cell>
          <cell r="B98" t="str">
            <v>311810</v>
          </cell>
          <cell r="C98" t="str">
            <v>Pains et petits pains</v>
          </cell>
          <cell r="D98">
            <v>17</v>
          </cell>
          <cell r="F98" t="str">
            <v>Pains et petits pains</v>
          </cell>
          <cell r="H98" t="str">
            <v>Bread and rolls</v>
          </cell>
          <cell r="J98">
            <v>1507830</v>
          </cell>
          <cell r="K98">
            <v>1758848</v>
          </cell>
        </row>
        <row r="99">
          <cell r="A99">
            <v>93</v>
          </cell>
          <cell r="B99" t="str">
            <v>311821</v>
          </cell>
          <cell r="C99" t="str">
            <v>Biscuits, craquelins et desserts cuits au four</v>
          </cell>
          <cell r="D99">
            <v>17</v>
          </cell>
          <cell r="F99" t="str">
            <v>Biscuits, desserts cuits four</v>
          </cell>
          <cell r="H99" t="str">
            <v>Cookies, crackers and baked sweet goods</v>
          </cell>
          <cell r="J99">
            <v>599851</v>
          </cell>
          <cell r="K99">
            <v>1113414</v>
          </cell>
        </row>
        <row r="100">
          <cell r="A100">
            <v>94</v>
          </cell>
          <cell r="B100" t="str">
            <v>31182A</v>
          </cell>
          <cell r="C100" t="str">
            <v>Mélanges de farines, pâtes et pâtes sèches</v>
          </cell>
          <cell r="D100">
            <v>17</v>
          </cell>
          <cell r="F100" t="str">
            <v>Mélang. far., pâtes et pâtes sèches</v>
          </cell>
          <cell r="H100" t="str">
            <v>Flour mixes, dough and dry pasta</v>
          </cell>
          <cell r="J100">
            <v>490055</v>
          </cell>
          <cell r="K100">
            <v>725083</v>
          </cell>
        </row>
        <row r="101">
          <cell r="A101">
            <v>95</v>
          </cell>
          <cell r="B101" t="str">
            <v>311910</v>
          </cell>
          <cell r="C101" t="str">
            <v>Aliments à grignoter</v>
          </cell>
          <cell r="D101">
            <v>17</v>
          </cell>
          <cell r="F101" t="str">
            <v>Aliments à grignoter</v>
          </cell>
          <cell r="H101" t="str">
            <v>Snack food products</v>
          </cell>
          <cell r="J101">
            <v>436599</v>
          </cell>
          <cell r="K101">
            <v>1099540</v>
          </cell>
        </row>
        <row r="102">
          <cell r="A102">
            <v>96</v>
          </cell>
          <cell r="B102" t="str">
            <v>311920</v>
          </cell>
          <cell r="C102" t="str">
            <v>Café et thé</v>
          </cell>
          <cell r="D102">
            <v>17</v>
          </cell>
          <cell r="F102" t="str">
            <v>Café et thé</v>
          </cell>
          <cell r="H102" t="str">
            <v>Coffee and tea</v>
          </cell>
          <cell r="J102">
            <v>687043</v>
          </cell>
          <cell r="K102">
            <v>975574</v>
          </cell>
        </row>
        <row r="103">
          <cell r="A103">
            <v>97</v>
          </cell>
          <cell r="B103" t="str">
            <v>3119A0</v>
          </cell>
          <cell r="C103" t="str">
            <v>Sirops aromatisants, assaisonnements et vinaigrettes</v>
          </cell>
          <cell r="D103">
            <v>17</v>
          </cell>
          <cell r="F103" t="str">
            <v>Sirops aromatis.,assaison. vinaigr.</v>
          </cell>
          <cell r="H103" t="str">
            <v>Flavouring syrups; seasonnings and dressings</v>
          </cell>
          <cell r="J103">
            <v>578205</v>
          </cell>
          <cell r="K103">
            <v>1040299</v>
          </cell>
        </row>
        <row r="104">
          <cell r="A104">
            <v>98</v>
          </cell>
          <cell r="B104" t="str">
            <v>3119B0</v>
          </cell>
          <cell r="C104" t="str">
            <v>Autres produits alimentaires</v>
          </cell>
          <cell r="D104">
            <v>17</v>
          </cell>
          <cell r="F104" t="str">
            <v>Autres produits alimentaires</v>
          </cell>
          <cell r="H104" t="str">
            <v>Other miscellaneous food products</v>
          </cell>
          <cell r="J104">
            <v>1153967</v>
          </cell>
          <cell r="K104">
            <v>1671943</v>
          </cell>
        </row>
        <row r="105">
          <cell r="A105">
            <v>99</v>
          </cell>
          <cell r="B105" t="str">
            <v>312110</v>
          </cell>
          <cell r="C105" t="str">
            <v>Eau et boissons en bouteille, glace</v>
          </cell>
          <cell r="D105">
            <v>18</v>
          </cell>
          <cell r="F105" t="str">
            <v>Eau et boissons en bouteille, glace</v>
          </cell>
          <cell r="H105" t="str">
            <v>Bottled water, carbonated soft drinks, and other beverages; ice</v>
          </cell>
          <cell r="J105">
            <v>924137</v>
          </cell>
          <cell r="K105">
            <v>1802088</v>
          </cell>
        </row>
        <row r="106">
          <cell r="A106">
            <v>100</v>
          </cell>
          <cell r="B106" t="str">
            <v>312120</v>
          </cell>
          <cell r="C106" t="str">
            <v>Bière</v>
          </cell>
          <cell r="D106">
            <v>18</v>
          </cell>
          <cell r="F106" t="str">
            <v>Bière</v>
          </cell>
          <cell r="H106" t="str">
            <v>Beer</v>
          </cell>
          <cell r="J106">
            <v>1583988</v>
          </cell>
          <cell r="K106">
            <v>2252197</v>
          </cell>
        </row>
        <row r="107">
          <cell r="A107">
            <v>101</v>
          </cell>
          <cell r="B107" t="str">
            <v>3121AA</v>
          </cell>
          <cell r="C107" t="str">
            <v>Vin et brandy</v>
          </cell>
          <cell r="D107">
            <v>18</v>
          </cell>
          <cell r="F107" t="str">
            <v>Vin et brandy</v>
          </cell>
          <cell r="H107" t="str">
            <v>Wine and brandy</v>
          </cell>
          <cell r="J107">
            <v>161643</v>
          </cell>
          <cell r="K107">
            <v>787768</v>
          </cell>
        </row>
        <row r="108">
          <cell r="A108">
            <v>102</v>
          </cell>
          <cell r="B108" t="str">
            <v>3121AB</v>
          </cell>
          <cell r="C108" t="str">
            <v>Boissons alcoolisées de distillerie</v>
          </cell>
          <cell r="D108">
            <v>18</v>
          </cell>
          <cell r="F108" t="str">
            <v>Boissons alcoolisées de distillerie</v>
          </cell>
          <cell r="H108" t="str">
            <v>Distilled liquor</v>
          </cell>
          <cell r="J108">
            <v>273771</v>
          </cell>
          <cell r="K108">
            <v>373605</v>
          </cell>
        </row>
        <row r="109">
          <cell r="A109">
            <v>103</v>
          </cell>
          <cell r="B109" t="str">
            <v>312210</v>
          </cell>
          <cell r="C109" t="str">
            <v>Tabac non transformé</v>
          </cell>
          <cell r="D109">
            <v>19</v>
          </cell>
          <cell r="F109" t="str">
            <v>Tabac non transformé</v>
          </cell>
          <cell r="H109" t="str">
            <v>Unmanufactured tobacco</v>
          </cell>
          <cell r="J109">
            <v>1456</v>
          </cell>
          <cell r="K109">
            <v>66429</v>
          </cell>
        </row>
        <row r="110">
          <cell r="A110">
            <v>104</v>
          </cell>
          <cell r="B110" t="str">
            <v>312220</v>
          </cell>
          <cell r="C110" t="str">
            <v>Produits du tabac</v>
          </cell>
          <cell r="D110">
            <v>19</v>
          </cell>
          <cell r="F110" t="str">
            <v>Produits du tabac</v>
          </cell>
          <cell r="H110" t="str">
            <v>Tobacco products</v>
          </cell>
          <cell r="J110">
            <v>1646549</v>
          </cell>
          <cell r="K110">
            <v>2331187</v>
          </cell>
        </row>
        <row r="111">
          <cell r="A111">
            <v>105</v>
          </cell>
          <cell r="B111" t="str">
            <v>31A001</v>
          </cell>
          <cell r="C111" t="str">
            <v xml:space="preserve">Fibres, filés et fils </v>
          </cell>
          <cell r="D111">
            <v>20</v>
          </cell>
          <cell r="F111" t="str">
            <v xml:space="preserve">Fibres, filés et fils </v>
          </cell>
          <cell r="H111" t="str">
            <v>Fibre, yarn, and thread</v>
          </cell>
          <cell r="J111">
            <v>73007</v>
          </cell>
          <cell r="K111">
            <v>162768</v>
          </cell>
        </row>
        <row r="112">
          <cell r="A112">
            <v>106</v>
          </cell>
          <cell r="B112" t="str">
            <v>31A002</v>
          </cell>
          <cell r="C112" t="str">
            <v>Tissus</v>
          </cell>
          <cell r="D112">
            <v>20</v>
          </cell>
          <cell r="F112" t="str">
            <v>Tissus</v>
          </cell>
          <cell r="H112" t="str">
            <v>Fabrics</v>
          </cell>
          <cell r="J112">
            <v>653147</v>
          </cell>
          <cell r="K112">
            <v>1336278</v>
          </cell>
        </row>
        <row r="113">
          <cell r="A113">
            <v>107</v>
          </cell>
          <cell r="B113" t="str">
            <v>31A003</v>
          </cell>
          <cell r="C113" t="str">
            <v>Tapis et carpettes</v>
          </cell>
          <cell r="D113">
            <v>20</v>
          </cell>
          <cell r="F113" t="str">
            <v>Tapis et carpettes</v>
          </cell>
          <cell r="H113" t="str">
            <v>Carpets and rugs</v>
          </cell>
          <cell r="J113">
            <v>171826</v>
          </cell>
          <cell r="K113">
            <v>319102</v>
          </cell>
        </row>
        <row r="114">
          <cell r="A114">
            <v>108</v>
          </cell>
          <cell r="B114" t="str">
            <v>31A004</v>
          </cell>
          <cell r="C114" t="str">
            <v>Autres textiles domestiques</v>
          </cell>
          <cell r="D114">
            <v>20</v>
          </cell>
          <cell r="F114" t="str">
            <v>Autres textiles domestiques</v>
          </cell>
          <cell r="H114" t="str">
            <v>Other textile furnishings</v>
          </cell>
          <cell r="J114">
            <v>100460</v>
          </cell>
          <cell r="K114">
            <v>453313</v>
          </cell>
        </row>
        <row r="115">
          <cell r="A115">
            <v>109</v>
          </cell>
          <cell r="B115" t="str">
            <v>31A005</v>
          </cell>
          <cell r="C115" t="str">
            <v>Autres produits textiles</v>
          </cell>
          <cell r="D115">
            <v>20</v>
          </cell>
          <cell r="F115" t="str">
            <v>Autres produits textiles</v>
          </cell>
          <cell r="H115" t="str">
            <v>Other textile products</v>
          </cell>
          <cell r="J115">
            <v>206814</v>
          </cell>
          <cell r="K115">
            <v>604599</v>
          </cell>
        </row>
        <row r="116">
          <cell r="A116">
            <v>110</v>
          </cell>
          <cell r="B116" t="str">
            <v>31A006</v>
          </cell>
          <cell r="C116" t="str">
            <v>Services de finissage de textiles et de tissus et de revêtement de tissus</v>
          </cell>
          <cell r="D116">
            <v>20</v>
          </cell>
          <cell r="F116" t="str">
            <v>Serv. finiss. textiles, revêt.</v>
          </cell>
          <cell r="H116" t="str">
            <v>Textile and fabric finishing and coating services</v>
          </cell>
          <cell r="J116">
            <v>25135</v>
          </cell>
          <cell r="K116">
            <v>37071</v>
          </cell>
        </row>
        <row r="117">
          <cell r="A117">
            <v>111</v>
          </cell>
          <cell r="B117" t="str">
            <v>31B001</v>
          </cell>
          <cell r="C117" t="str">
            <v>Vêtements pour hommes et femmes</v>
          </cell>
          <cell r="D117">
            <v>21</v>
          </cell>
          <cell r="F117" t="str">
            <v>Vêtements pour hommes et femmes</v>
          </cell>
          <cell r="H117" t="str">
            <v>Men's and women's clothing</v>
          </cell>
          <cell r="J117">
            <v>890502</v>
          </cell>
          <cell r="K117">
            <v>4229729</v>
          </cell>
        </row>
        <row r="118">
          <cell r="A118">
            <v>112</v>
          </cell>
          <cell r="B118" t="str">
            <v>31B002</v>
          </cell>
          <cell r="C118" t="str">
            <v>Vêtements pour enfants</v>
          </cell>
          <cell r="D118">
            <v>21</v>
          </cell>
          <cell r="F118" t="str">
            <v>Vêtements pour enfants</v>
          </cell>
          <cell r="H118" t="str">
            <v>Infant and baby clothing</v>
          </cell>
          <cell r="J118">
            <v>1007</v>
          </cell>
          <cell r="K118">
            <v>141930</v>
          </cell>
        </row>
        <row r="119">
          <cell r="A119">
            <v>113</v>
          </cell>
          <cell r="B119" t="str">
            <v>31B003</v>
          </cell>
          <cell r="C119" t="str">
            <v>Accessoires vestimentaires</v>
          </cell>
          <cell r="D119">
            <v>21</v>
          </cell>
          <cell r="F119" t="str">
            <v>Accessoires vestimentaires</v>
          </cell>
          <cell r="H119" t="str">
            <v>Clothing accessories</v>
          </cell>
          <cell r="J119">
            <v>123239</v>
          </cell>
          <cell r="K119">
            <v>353168</v>
          </cell>
        </row>
        <row r="120">
          <cell r="A120">
            <v>114</v>
          </cell>
          <cell r="B120" t="str">
            <v>31B004</v>
          </cell>
          <cell r="C120" t="str">
            <v>Cuir et fourrures apprêtées</v>
          </cell>
          <cell r="D120">
            <v>21</v>
          </cell>
          <cell r="F120" t="str">
            <v>Cuir et fourrures apprêtées</v>
          </cell>
          <cell r="H120" t="str">
            <v>Leather and dressed furs</v>
          </cell>
          <cell r="J120">
            <v>29283</v>
          </cell>
          <cell r="K120">
            <v>67935</v>
          </cell>
        </row>
        <row r="121">
          <cell r="A121">
            <v>115</v>
          </cell>
          <cell r="B121" t="str">
            <v>31B005</v>
          </cell>
          <cell r="C121" t="str">
            <v>Chaussures</v>
          </cell>
          <cell r="D121">
            <v>21</v>
          </cell>
          <cell r="F121" t="str">
            <v>Chaussures</v>
          </cell>
          <cell r="H121" t="str">
            <v>Footwear</v>
          </cell>
          <cell r="J121">
            <v>191923</v>
          </cell>
          <cell r="K121">
            <v>967679</v>
          </cell>
        </row>
        <row r="122">
          <cell r="A122">
            <v>116</v>
          </cell>
          <cell r="B122" t="str">
            <v>31B006</v>
          </cell>
          <cell r="C122" t="str">
            <v>Autres produits de cuir</v>
          </cell>
          <cell r="D122">
            <v>21</v>
          </cell>
          <cell r="F122" t="str">
            <v>Autres produits de cuir</v>
          </cell>
          <cell r="H122" t="str">
            <v>Suitcases, handbags and other leather and allied products</v>
          </cell>
          <cell r="J122">
            <v>38102</v>
          </cell>
          <cell r="K122">
            <v>460244</v>
          </cell>
        </row>
        <row r="123">
          <cell r="A123">
            <v>117</v>
          </cell>
          <cell r="B123" t="str">
            <v>3211A0</v>
          </cell>
          <cell r="C123" t="str">
            <v>Bois d'oeuvre de feuillus</v>
          </cell>
          <cell r="D123">
            <v>22</v>
          </cell>
          <cell r="F123" t="str">
            <v>Bois d'oeuvre de feuillus</v>
          </cell>
          <cell r="H123" t="str">
            <v>Hardwood lumber</v>
          </cell>
          <cell r="J123">
            <v>363878</v>
          </cell>
          <cell r="K123">
            <v>501798</v>
          </cell>
        </row>
        <row r="124">
          <cell r="A124">
            <v>118</v>
          </cell>
          <cell r="B124" t="str">
            <v>3211B0</v>
          </cell>
          <cell r="C124" t="str">
            <v>Bois d'oeuvre de résineux</v>
          </cell>
          <cell r="D124">
            <v>22</v>
          </cell>
          <cell r="F124" t="str">
            <v>Bois d'oeuvre de résineux</v>
          </cell>
          <cell r="H124" t="str">
            <v>Softwood lumber</v>
          </cell>
          <cell r="J124">
            <v>2363317</v>
          </cell>
          <cell r="K124">
            <v>2573568</v>
          </cell>
        </row>
        <row r="125">
          <cell r="A125">
            <v>119</v>
          </cell>
          <cell r="B125" t="str">
            <v>3211C0</v>
          </cell>
          <cell r="C125" t="str">
            <v>Copeaux de bois</v>
          </cell>
          <cell r="D125">
            <v>22</v>
          </cell>
          <cell r="F125" t="str">
            <v>Copeaux de bois</v>
          </cell>
          <cell r="H125" t="str">
            <v>Wood chips</v>
          </cell>
          <cell r="J125">
            <v>631981</v>
          </cell>
          <cell r="K125">
            <v>650601</v>
          </cell>
        </row>
        <row r="126">
          <cell r="A126">
            <v>120</v>
          </cell>
          <cell r="B126" t="str">
            <v>3211D0</v>
          </cell>
          <cell r="C126" t="str">
            <v>Autres produits de sciage et de bois traité</v>
          </cell>
          <cell r="D126">
            <v>22</v>
          </cell>
          <cell r="F126" t="str">
            <v>Aut. produits sciage et bois traité</v>
          </cell>
          <cell r="H126" t="str">
            <v>Other sawmill and treated wood products</v>
          </cell>
          <cell r="J126">
            <v>259440</v>
          </cell>
          <cell r="K126">
            <v>395392</v>
          </cell>
        </row>
        <row r="127">
          <cell r="A127">
            <v>121</v>
          </cell>
          <cell r="B127" t="str">
            <v>3212A0</v>
          </cell>
          <cell r="C127" t="str">
            <v>Placage et contreplaqué</v>
          </cell>
          <cell r="D127">
            <v>22</v>
          </cell>
          <cell r="F127" t="str">
            <v>Placage et contreplaqué</v>
          </cell>
          <cell r="H127" t="str">
            <v>Veneer and plywood</v>
          </cell>
          <cell r="J127">
            <v>208495</v>
          </cell>
          <cell r="K127">
            <v>580476</v>
          </cell>
        </row>
        <row r="128">
          <cell r="A128">
            <v>122</v>
          </cell>
          <cell r="B128" t="str">
            <v>3212B0</v>
          </cell>
          <cell r="C128" t="str">
            <v>Montants et fermes de bois d'ingénierie</v>
          </cell>
          <cell r="D128">
            <v>22</v>
          </cell>
          <cell r="F128" t="str">
            <v>Montants et fermes bois ingénierie</v>
          </cell>
          <cell r="H128" t="str">
            <v>Engineered wood members and trusses</v>
          </cell>
          <cell r="J128">
            <v>357829</v>
          </cell>
          <cell r="K128">
            <v>381428</v>
          </cell>
        </row>
        <row r="129">
          <cell r="A129">
            <v>123</v>
          </cell>
          <cell r="B129" t="str">
            <v>3212C0</v>
          </cell>
          <cell r="C129" t="str">
            <v>Produits de bois reconstitués</v>
          </cell>
          <cell r="D129">
            <v>22</v>
          </cell>
          <cell r="F129" t="str">
            <v>Produits de bois reconstitués</v>
          </cell>
          <cell r="H129" t="str">
            <v>Reconstituted wood products</v>
          </cell>
          <cell r="J129">
            <v>1139921</v>
          </cell>
          <cell r="K129">
            <v>1382421</v>
          </cell>
        </row>
        <row r="130">
          <cell r="A130">
            <v>124</v>
          </cell>
          <cell r="B130" t="str">
            <v>321911</v>
          </cell>
          <cell r="C130" t="str">
            <v>Fenêtres et portes en bois</v>
          </cell>
          <cell r="D130">
            <v>22</v>
          </cell>
          <cell r="F130" t="str">
            <v>Fenêtres et portes en bois</v>
          </cell>
          <cell r="H130" t="str">
            <v>Wood windows and doors</v>
          </cell>
          <cell r="J130">
            <v>527832</v>
          </cell>
          <cell r="K130">
            <v>555247</v>
          </cell>
        </row>
        <row r="131">
          <cell r="A131">
            <v>125</v>
          </cell>
          <cell r="B131" t="str">
            <v>321920</v>
          </cell>
          <cell r="C131" t="str">
            <v>Contenants et palettes en bois</v>
          </cell>
          <cell r="D131">
            <v>22</v>
          </cell>
          <cell r="F131" t="str">
            <v>Contenants et palettes en bois</v>
          </cell>
          <cell r="H131" t="str">
            <v>Wood containers and pallets</v>
          </cell>
          <cell r="J131">
            <v>225041</v>
          </cell>
          <cell r="K131">
            <v>273469</v>
          </cell>
        </row>
        <row r="132">
          <cell r="A132">
            <v>126</v>
          </cell>
          <cell r="B132" t="str">
            <v>321990</v>
          </cell>
          <cell r="C132" t="str">
            <v>Bâtiments préfabriqués en bois et leurs composants</v>
          </cell>
          <cell r="D132">
            <v>22</v>
          </cell>
          <cell r="F132" t="str">
            <v>Bât. préfabriqués bois et compos.</v>
          </cell>
          <cell r="H132" t="str">
            <v>Prefabricated wood buildings and components</v>
          </cell>
          <cell r="J132">
            <v>237856</v>
          </cell>
          <cell r="K132">
            <v>297799</v>
          </cell>
        </row>
        <row r="133">
          <cell r="A133">
            <v>127</v>
          </cell>
          <cell r="B133" t="str">
            <v>321A00</v>
          </cell>
          <cell r="C133" t="str">
            <v>Autres produits du bois</v>
          </cell>
          <cell r="D133">
            <v>22</v>
          </cell>
          <cell r="F133" t="str">
            <v>Autres produits du bois</v>
          </cell>
          <cell r="H133" t="str">
            <v>Other wood products</v>
          </cell>
          <cell r="J133">
            <v>1498130</v>
          </cell>
          <cell r="K133">
            <v>1624240</v>
          </cell>
        </row>
        <row r="134">
          <cell r="A134">
            <v>128</v>
          </cell>
          <cell r="B134" t="str">
            <v>321X00</v>
          </cell>
          <cell r="C134" t="str">
            <v>Déchets et rebuts de bois et de sous-produits du bois</v>
          </cell>
          <cell r="D134">
            <v>22</v>
          </cell>
          <cell r="F134" t="str">
            <v>Déchets et rebuts bois</v>
          </cell>
          <cell r="H134" t="str">
            <v>Waste and scrap of wood, wood by-products</v>
          </cell>
          <cell r="J134">
            <v>192397</v>
          </cell>
          <cell r="K134">
            <v>222626</v>
          </cell>
        </row>
        <row r="135">
          <cell r="A135">
            <v>129</v>
          </cell>
          <cell r="B135" t="str">
            <v>322110</v>
          </cell>
          <cell r="C135" t="str">
            <v>Pâte de bois</v>
          </cell>
          <cell r="D135">
            <v>23</v>
          </cell>
          <cell r="F135" t="str">
            <v>Pâte de bois</v>
          </cell>
          <cell r="H135" t="str">
            <v>Wood pulp</v>
          </cell>
          <cell r="J135">
            <v>889648</v>
          </cell>
          <cell r="K135">
            <v>1270862</v>
          </cell>
        </row>
        <row r="136">
          <cell r="A136">
            <v>130</v>
          </cell>
          <cell r="B136" t="str">
            <v>322121</v>
          </cell>
          <cell r="C136" t="str">
            <v>Papier sauf papier journal</v>
          </cell>
          <cell r="D136">
            <v>23</v>
          </cell>
          <cell r="F136" t="str">
            <v>Papier sauf papier journal</v>
          </cell>
          <cell r="H136" t="str">
            <v>Paper (except newsprint)</v>
          </cell>
          <cell r="J136">
            <v>2344182</v>
          </cell>
          <cell r="K136">
            <v>2709553</v>
          </cell>
        </row>
        <row r="137">
          <cell r="A137">
            <v>131</v>
          </cell>
          <cell r="B137" t="str">
            <v>322122</v>
          </cell>
          <cell r="C137" t="str">
            <v>Papier journal</v>
          </cell>
          <cell r="D137">
            <v>23</v>
          </cell>
          <cell r="F137" t="str">
            <v>Papier journal</v>
          </cell>
          <cell r="H137" t="str">
            <v>Newsprint</v>
          </cell>
          <cell r="J137">
            <v>1228737</v>
          </cell>
          <cell r="K137">
            <v>1315440</v>
          </cell>
        </row>
        <row r="138">
          <cell r="A138">
            <v>132</v>
          </cell>
          <cell r="B138" t="str">
            <v>322130</v>
          </cell>
          <cell r="C138" t="str">
            <v>Papier cartonné</v>
          </cell>
          <cell r="D138">
            <v>23</v>
          </cell>
          <cell r="F138" t="str">
            <v>Papier cartonné</v>
          </cell>
          <cell r="H138" t="str">
            <v>Paperboard</v>
          </cell>
          <cell r="J138">
            <v>927495</v>
          </cell>
          <cell r="K138">
            <v>1239265</v>
          </cell>
        </row>
        <row r="139">
          <cell r="A139">
            <v>133</v>
          </cell>
          <cell r="B139" t="str">
            <v>322210</v>
          </cell>
          <cell r="C139" t="str">
            <v>Contenants en carton</v>
          </cell>
          <cell r="D139">
            <v>23</v>
          </cell>
          <cell r="F139" t="str">
            <v>Contenants en carton</v>
          </cell>
          <cell r="H139" t="str">
            <v>Paperboard containers</v>
          </cell>
          <cell r="J139">
            <v>1244577</v>
          </cell>
          <cell r="K139">
            <v>1791214</v>
          </cell>
        </row>
        <row r="140">
          <cell r="A140">
            <v>134</v>
          </cell>
          <cell r="B140" t="str">
            <v>322220</v>
          </cell>
          <cell r="C140" t="str">
            <v>Produits de papeterie</v>
          </cell>
          <cell r="D140">
            <v>23</v>
          </cell>
          <cell r="F140" t="str">
            <v>Produits de papeterie</v>
          </cell>
          <cell r="H140" t="str">
            <v>Paper stationery products</v>
          </cell>
          <cell r="J140">
            <v>123963</v>
          </cell>
          <cell r="K140">
            <v>186263</v>
          </cell>
        </row>
        <row r="141">
          <cell r="A141">
            <v>135</v>
          </cell>
          <cell r="B141" t="str">
            <v>32229A</v>
          </cell>
          <cell r="C141" t="str">
            <v>Couches jetables et produits hygiéniques féminins</v>
          </cell>
          <cell r="D141">
            <v>23</v>
          </cell>
          <cell r="F141" t="str">
            <v>Couches jeta.,prod. hyg. fémin.</v>
          </cell>
          <cell r="H141" t="str">
            <v>Disposable diapers and feminine hygiene products</v>
          </cell>
          <cell r="J141">
            <v>305184</v>
          </cell>
          <cell r="K141">
            <v>507603</v>
          </cell>
        </row>
        <row r="142">
          <cell r="A142">
            <v>136</v>
          </cell>
          <cell r="B142" t="str">
            <v>32229B</v>
          </cell>
          <cell r="C142" t="str">
            <v>Produits hygiéniques en papier</v>
          </cell>
          <cell r="D142">
            <v>23</v>
          </cell>
          <cell r="F142" t="str">
            <v>Produits hygiéniques en papier</v>
          </cell>
          <cell r="H142" t="str">
            <v>Sanitary paper products</v>
          </cell>
          <cell r="J142">
            <v>672391</v>
          </cell>
          <cell r="K142">
            <v>1012924</v>
          </cell>
        </row>
        <row r="143">
          <cell r="A143">
            <v>137</v>
          </cell>
          <cell r="B143" t="str">
            <v>32229C</v>
          </cell>
          <cell r="C143" t="str">
            <v>Autres produits en papier transformé</v>
          </cell>
          <cell r="D143">
            <v>23</v>
          </cell>
          <cell r="F143" t="str">
            <v>Aut. produits en papier transformé</v>
          </cell>
          <cell r="H143" t="str">
            <v>Other converted paper products</v>
          </cell>
          <cell r="J143">
            <v>880804</v>
          </cell>
          <cell r="K143">
            <v>1502830</v>
          </cell>
        </row>
        <row r="144">
          <cell r="A144">
            <v>138</v>
          </cell>
          <cell r="B144" t="str">
            <v>322X00</v>
          </cell>
          <cell r="C144" t="str">
            <v>Déchets et rebuts de papier et de carton</v>
          </cell>
          <cell r="D144">
            <v>23</v>
          </cell>
          <cell r="F144" t="str">
            <v>Déchets et rebuts papier et carton</v>
          </cell>
          <cell r="H144" t="str">
            <v>Waste and scrap of paper and paperboard</v>
          </cell>
          <cell r="J144">
            <v>13768</v>
          </cell>
          <cell r="K144">
            <v>84233</v>
          </cell>
        </row>
        <row r="145">
          <cell r="A145">
            <v>139</v>
          </cell>
          <cell r="B145" t="str">
            <v>323A00</v>
          </cell>
          <cell r="C145" t="str">
            <v>Produits imprimés</v>
          </cell>
          <cell r="D145">
            <v>24</v>
          </cell>
          <cell r="F145" t="str">
            <v>Produits imprimés</v>
          </cell>
          <cell r="H145" t="str">
            <v>Printed products</v>
          </cell>
          <cell r="J145">
            <v>1759586</v>
          </cell>
          <cell r="K145">
            <v>2344936</v>
          </cell>
        </row>
        <row r="146">
          <cell r="A146">
            <v>140</v>
          </cell>
          <cell r="B146" t="str">
            <v>323B00</v>
          </cell>
          <cell r="C146" t="str">
            <v>Services de soutien à l'impression</v>
          </cell>
          <cell r="D146">
            <v>24</v>
          </cell>
          <cell r="F146" t="str">
            <v>Services de soutien impression</v>
          </cell>
          <cell r="H146" t="str">
            <v>Support services for printing</v>
          </cell>
          <cell r="J146">
            <v>21057</v>
          </cell>
          <cell r="K146">
            <v>22412</v>
          </cell>
        </row>
        <row r="147">
          <cell r="A147">
            <v>141</v>
          </cell>
          <cell r="B147" t="str">
            <v>323C00</v>
          </cell>
          <cell r="C147" t="str">
            <v>Services à contrat d'impression pour les éditeurs</v>
          </cell>
          <cell r="D147">
            <v>24</v>
          </cell>
          <cell r="F147" t="str">
            <v>Serv.contrat impression pr éditeurs</v>
          </cell>
          <cell r="H147" t="str">
            <v>Contract printing services for publishers</v>
          </cell>
          <cell r="J147">
            <v>355078</v>
          </cell>
          <cell r="K147">
            <v>431322</v>
          </cell>
        </row>
        <row r="148">
          <cell r="A148">
            <v>142</v>
          </cell>
          <cell r="B148" t="str">
            <v>32411A</v>
          </cell>
          <cell r="C148" t="str">
            <v>Essence</v>
          </cell>
          <cell r="D148">
            <v>25</v>
          </cell>
          <cell r="F148" t="str">
            <v>Essence</v>
          </cell>
          <cell r="H148" t="str">
            <v>Gasoline</v>
          </cell>
          <cell r="J148">
            <v>4143667</v>
          </cell>
          <cell r="K148">
            <v>5411440</v>
          </cell>
        </row>
        <row r="149">
          <cell r="A149">
            <v>143</v>
          </cell>
          <cell r="B149" t="str">
            <v>32411B</v>
          </cell>
          <cell r="C149" t="str">
            <v>Diesel</v>
          </cell>
          <cell r="D149">
            <v>25</v>
          </cell>
          <cell r="F149" t="str">
            <v>Diesel</v>
          </cell>
          <cell r="H149" t="str">
            <v>Diesel fuel</v>
          </cell>
          <cell r="J149">
            <v>3662972</v>
          </cell>
          <cell r="K149">
            <v>4380465</v>
          </cell>
        </row>
        <row r="150">
          <cell r="A150">
            <v>144</v>
          </cell>
          <cell r="B150" t="str">
            <v>32411C</v>
          </cell>
          <cell r="C150" t="str">
            <v>Carburant pour réacteurs</v>
          </cell>
          <cell r="D150">
            <v>25</v>
          </cell>
          <cell r="F150" t="str">
            <v>Carburant pour réacteurs</v>
          </cell>
          <cell r="H150" t="str">
            <v>Jet fuel</v>
          </cell>
          <cell r="J150">
            <v>204606</v>
          </cell>
          <cell r="K150">
            <v>835079</v>
          </cell>
        </row>
        <row r="151">
          <cell r="A151">
            <v>145</v>
          </cell>
          <cell r="B151" t="str">
            <v>32411D</v>
          </cell>
          <cell r="C151" t="str">
            <v>Mazout léger</v>
          </cell>
          <cell r="D151">
            <v>25</v>
          </cell>
          <cell r="F151" t="str">
            <v>Mazout léger</v>
          </cell>
          <cell r="H151" t="str">
            <v>Light fuel oils</v>
          </cell>
          <cell r="J151">
            <v>955717</v>
          </cell>
          <cell r="K151">
            <v>1194893</v>
          </cell>
        </row>
        <row r="152">
          <cell r="A152">
            <v>146</v>
          </cell>
          <cell r="B152" t="str">
            <v>32411E</v>
          </cell>
          <cell r="C152" t="str">
            <v>Mazout lourd</v>
          </cell>
          <cell r="D152">
            <v>25</v>
          </cell>
          <cell r="F152" t="str">
            <v>Mazout lourd</v>
          </cell>
          <cell r="H152" t="str">
            <v>Heavy fuel oils</v>
          </cell>
          <cell r="J152">
            <v>331640</v>
          </cell>
          <cell r="K152">
            <v>367035</v>
          </cell>
        </row>
        <row r="153">
          <cell r="A153">
            <v>147</v>
          </cell>
          <cell r="B153" t="str">
            <v>32411F</v>
          </cell>
          <cell r="C153" t="str">
            <v>Lubrifiants et autres produits pétroliers raffinés</v>
          </cell>
          <cell r="D153">
            <v>25</v>
          </cell>
          <cell r="F153" t="str">
            <v>Lubrif. et aut. prod. pétrol. raff.</v>
          </cell>
          <cell r="H153" t="str">
            <v>Lubricants and other petroleum refinery products</v>
          </cell>
          <cell r="J153">
            <v>588828</v>
          </cell>
          <cell r="K153">
            <v>1605885</v>
          </cell>
        </row>
        <row r="154">
          <cell r="A154">
            <v>148</v>
          </cell>
          <cell r="B154" t="str">
            <v>324120</v>
          </cell>
          <cell r="C154" t="str">
            <v>Asphalte et produits d'asphalte </v>
          </cell>
          <cell r="D154">
            <v>25</v>
          </cell>
          <cell r="F154" t="str">
            <v>Asphalte et produits asphalte </v>
          </cell>
          <cell r="H154" t="str">
            <v>Asphalt and asphalt products</v>
          </cell>
          <cell r="J154">
            <v>1118893</v>
          </cell>
          <cell r="K154">
            <v>1408934</v>
          </cell>
        </row>
        <row r="155">
          <cell r="A155">
            <v>149</v>
          </cell>
          <cell r="B155" t="str">
            <v>32419A</v>
          </cell>
          <cell r="C155" t="str">
            <v>Coke et autres produits de fours à coke</v>
          </cell>
          <cell r="D155">
            <v>25</v>
          </cell>
          <cell r="F155" t="str">
            <v>Coke et aut. produits de fours coke</v>
          </cell>
          <cell r="H155" t="str">
            <v>Coke and other coke oven products</v>
          </cell>
          <cell r="J155">
            <v>0</v>
          </cell>
          <cell r="K155">
            <v>430890</v>
          </cell>
        </row>
        <row r="156">
          <cell r="A156">
            <v>150</v>
          </cell>
          <cell r="B156" t="str">
            <v>32419B</v>
          </cell>
          <cell r="C156" t="str">
            <v>Autres produits pétroliers et du charbon</v>
          </cell>
          <cell r="D156">
            <v>25</v>
          </cell>
          <cell r="F156" t="str">
            <v>Aut. prod. pétroliers et du charbon</v>
          </cell>
          <cell r="H156" t="str">
            <v>Other petroleum and coal products</v>
          </cell>
          <cell r="J156">
            <v>73576</v>
          </cell>
          <cell r="K156">
            <v>150402</v>
          </cell>
        </row>
        <row r="157">
          <cell r="A157">
            <v>151</v>
          </cell>
          <cell r="B157" t="str">
            <v>325110</v>
          </cell>
          <cell r="C157" t="str">
            <v>Produits pétrochimiques</v>
          </cell>
          <cell r="D157">
            <v>26</v>
          </cell>
          <cell r="F157" t="str">
            <v>Produits pétrochimiques</v>
          </cell>
          <cell r="H157" t="str">
            <v>Petrochemicals</v>
          </cell>
          <cell r="J157">
            <v>850326</v>
          </cell>
          <cell r="K157">
            <v>957882</v>
          </cell>
        </row>
        <row r="158">
          <cell r="A158">
            <v>152</v>
          </cell>
          <cell r="B158" t="str">
            <v>325120</v>
          </cell>
          <cell r="C158" t="str">
            <v>Gaz industriels</v>
          </cell>
          <cell r="D158">
            <v>26</v>
          </cell>
          <cell r="F158" t="str">
            <v>Gaz industriels</v>
          </cell>
          <cell r="H158" t="str">
            <v>Industrial gases</v>
          </cell>
          <cell r="J158">
            <v>137075</v>
          </cell>
          <cell r="K158">
            <v>351397</v>
          </cell>
        </row>
        <row r="159">
          <cell r="A159">
            <v>153</v>
          </cell>
          <cell r="B159" t="str">
            <v>325130</v>
          </cell>
          <cell r="C159" t="str">
            <v>Teintures et pigments</v>
          </cell>
          <cell r="D159">
            <v>26</v>
          </cell>
          <cell r="F159" t="str">
            <v>Teintures et pigments</v>
          </cell>
          <cell r="H159" t="str">
            <v>Dyes and pigments</v>
          </cell>
          <cell r="J159">
            <v>331553</v>
          </cell>
          <cell r="K159">
            <v>594818</v>
          </cell>
        </row>
        <row r="160">
          <cell r="A160">
            <v>154</v>
          </cell>
          <cell r="B160" t="str">
            <v>325180</v>
          </cell>
          <cell r="C160" t="str">
            <v>Autres produits chimiques inorganiques de base</v>
          </cell>
          <cell r="D160">
            <v>26</v>
          </cell>
          <cell r="F160" t="str">
            <v>Aut. prod. chimiq. inorganiq. base</v>
          </cell>
          <cell r="H160" t="str">
            <v>Other basic inorganic chemicals</v>
          </cell>
          <cell r="J160">
            <v>1195609</v>
          </cell>
          <cell r="K160">
            <v>2030336</v>
          </cell>
        </row>
        <row r="161">
          <cell r="A161">
            <v>155</v>
          </cell>
          <cell r="B161" t="str">
            <v>325190</v>
          </cell>
          <cell r="C161" t="str">
            <v>Autres produits chimiques organiques de base</v>
          </cell>
          <cell r="D161">
            <v>26</v>
          </cell>
          <cell r="F161" t="str">
            <v>Aut. prod. chimiques organiq. base</v>
          </cell>
          <cell r="H161" t="str">
            <v>Other basic organic chemicals</v>
          </cell>
          <cell r="J161">
            <v>818315</v>
          </cell>
          <cell r="K161">
            <v>2172046</v>
          </cell>
        </row>
        <row r="162">
          <cell r="A162">
            <v>156</v>
          </cell>
          <cell r="B162" t="str">
            <v>32521A</v>
          </cell>
          <cell r="C162" t="str">
            <v>Résines plastiques</v>
          </cell>
          <cell r="D162">
            <v>26</v>
          </cell>
          <cell r="F162" t="str">
            <v>Résines plastiques</v>
          </cell>
          <cell r="H162" t="str">
            <v>Plastic resins</v>
          </cell>
          <cell r="J162">
            <v>810665</v>
          </cell>
          <cell r="K162">
            <v>3051683</v>
          </cell>
        </row>
        <row r="163">
          <cell r="A163">
            <v>157</v>
          </cell>
          <cell r="B163" t="str">
            <v>32521B</v>
          </cell>
          <cell r="C163" t="str">
            <v>Caoutchouc et composés et mélanges de caoutchouc</v>
          </cell>
          <cell r="D163">
            <v>26</v>
          </cell>
          <cell r="F163" t="str">
            <v>Caoutchouc et composés caoutchouc</v>
          </cell>
          <cell r="H163" t="str">
            <v>Rubber and rubber compounds and mixtures</v>
          </cell>
          <cell r="J163">
            <v>461248</v>
          </cell>
          <cell r="K163">
            <v>996954</v>
          </cell>
        </row>
        <row r="164">
          <cell r="A164">
            <v>158</v>
          </cell>
          <cell r="B164" t="str">
            <v>325220</v>
          </cell>
          <cell r="C164" t="str">
            <v>Fibres et filaments artificiels et synthétiques</v>
          </cell>
          <cell r="D164">
            <v>26</v>
          </cell>
          <cell r="F164" t="str">
            <v>Fibres et filam.artific.,synthétiq.</v>
          </cell>
          <cell r="H164" t="str">
            <v>Artificial and synthetic fibres and filaments</v>
          </cell>
          <cell r="J164">
            <v>48756</v>
          </cell>
          <cell r="K164">
            <v>330860</v>
          </cell>
        </row>
        <row r="165">
          <cell r="A165">
            <v>159</v>
          </cell>
          <cell r="B165" t="str">
            <v>325310</v>
          </cell>
          <cell r="C165" t="str">
            <v>Ammoniac et engrais chimique</v>
          </cell>
          <cell r="D165">
            <v>26</v>
          </cell>
          <cell r="F165" t="str">
            <v>Ammoniac et engrais chimique</v>
          </cell>
          <cell r="H165" t="str">
            <v>Ammonia and chemical fertilizer</v>
          </cell>
          <cell r="J165">
            <v>299035</v>
          </cell>
          <cell r="K165">
            <v>548368</v>
          </cell>
        </row>
        <row r="166">
          <cell r="A166">
            <v>160</v>
          </cell>
          <cell r="B166" t="str">
            <v>325320</v>
          </cell>
          <cell r="C166" t="str">
            <v>Pesticides et autres produits chimiques agricoles</v>
          </cell>
          <cell r="D166">
            <v>26</v>
          </cell>
          <cell r="F166" t="str">
            <v>Pestic. et aut. prod. chimiq.agric.</v>
          </cell>
          <cell r="H166" t="str">
            <v>Pesticide and other agricultural chemicals</v>
          </cell>
          <cell r="J166">
            <v>37343</v>
          </cell>
          <cell r="K166">
            <v>167938</v>
          </cell>
        </row>
        <row r="167">
          <cell r="A167">
            <v>161</v>
          </cell>
          <cell r="B167" t="str">
            <v>325410</v>
          </cell>
          <cell r="C167" t="str">
            <v>Produits pharmaceutiques et médicinaux</v>
          </cell>
          <cell r="D167">
            <v>26</v>
          </cell>
          <cell r="F167" t="str">
            <v>Prod. pharmaceutiques et médicinaux</v>
          </cell>
          <cell r="H167" t="str">
            <v>Pharmaceutical and medicinal products</v>
          </cell>
          <cell r="J167">
            <v>2096583</v>
          </cell>
          <cell r="K167">
            <v>8019254</v>
          </cell>
        </row>
        <row r="168">
          <cell r="A168">
            <v>162</v>
          </cell>
          <cell r="B168" t="str">
            <v>325500</v>
          </cell>
          <cell r="C168" t="str">
            <v>Peintures, revêtements et produits adhésifs</v>
          </cell>
          <cell r="D168">
            <v>26</v>
          </cell>
          <cell r="F168" t="str">
            <v>Peintures,revêtem. et prod.adhésifs</v>
          </cell>
          <cell r="H168" t="str">
            <v>Paints, coatings and adhesive products</v>
          </cell>
          <cell r="J168">
            <v>867991</v>
          </cell>
          <cell r="K168">
            <v>1677889</v>
          </cell>
        </row>
        <row r="169">
          <cell r="A169">
            <v>163</v>
          </cell>
          <cell r="B169" t="str">
            <v>325610</v>
          </cell>
          <cell r="C169" t="str">
            <v>Savons et détachants</v>
          </cell>
          <cell r="D169">
            <v>26</v>
          </cell>
          <cell r="F169" t="str">
            <v>Savons et détachants</v>
          </cell>
          <cell r="H169" t="str">
            <v>Soaps and cleaning compounds</v>
          </cell>
          <cell r="J169">
            <v>372281</v>
          </cell>
          <cell r="K169">
            <v>1185050</v>
          </cell>
        </row>
        <row r="170">
          <cell r="A170">
            <v>164</v>
          </cell>
          <cell r="B170" t="str">
            <v>325620</v>
          </cell>
          <cell r="C170" t="str">
            <v>Produits de toilette</v>
          </cell>
          <cell r="D170">
            <v>26</v>
          </cell>
          <cell r="F170" t="str">
            <v>Produits de toilette</v>
          </cell>
          <cell r="H170" t="str">
            <v>Toiletries preparations</v>
          </cell>
          <cell r="J170">
            <v>629898</v>
          </cell>
          <cell r="K170">
            <v>1583960</v>
          </cell>
        </row>
        <row r="171">
          <cell r="A171">
            <v>165</v>
          </cell>
          <cell r="B171" t="str">
            <v>325900</v>
          </cell>
          <cell r="C171" t="str">
            <v>Autres produits chimiques, non classés ailleurs</v>
          </cell>
          <cell r="D171">
            <v>26</v>
          </cell>
          <cell r="F171" t="str">
            <v>Autres produits chimiques, nca</v>
          </cell>
          <cell r="H171" t="str">
            <v>Chemical products not elsewhere classified</v>
          </cell>
          <cell r="J171">
            <v>936576</v>
          </cell>
          <cell r="K171">
            <v>1940420</v>
          </cell>
        </row>
        <row r="172">
          <cell r="A172">
            <v>166</v>
          </cell>
          <cell r="B172" t="str">
            <v>326111</v>
          </cell>
          <cell r="C172" t="str">
            <v>Sacs en plastique</v>
          </cell>
          <cell r="D172">
            <v>27</v>
          </cell>
          <cell r="F172" t="str">
            <v>Sacs en plastique</v>
          </cell>
          <cell r="H172" t="str">
            <v>Plastic bags</v>
          </cell>
          <cell r="J172">
            <v>300873</v>
          </cell>
          <cell r="K172">
            <v>646270</v>
          </cell>
        </row>
        <row r="173">
          <cell r="A173">
            <v>167</v>
          </cell>
          <cell r="B173" t="str">
            <v>326114</v>
          </cell>
          <cell r="C173" t="str">
            <v>Pellicules et feuilles de plastique souple</v>
          </cell>
          <cell r="D173">
            <v>27</v>
          </cell>
          <cell r="F173" t="str">
            <v>Pellicules,feuilles plastiq. souple</v>
          </cell>
          <cell r="H173" t="str">
            <v>Plastic films and non rigid sheets</v>
          </cell>
          <cell r="J173">
            <v>789207</v>
          </cell>
          <cell r="K173">
            <v>1387417</v>
          </cell>
        </row>
        <row r="174">
          <cell r="A174">
            <v>168</v>
          </cell>
          <cell r="B174" t="str">
            <v>32612A</v>
          </cell>
          <cell r="C174" t="str">
            <v>Matériaux de construction en plastique</v>
          </cell>
          <cell r="D174">
            <v>27</v>
          </cell>
          <cell r="F174" t="str">
            <v>Matériaux de construction plastique</v>
          </cell>
          <cell r="H174" t="str">
            <v>Plastic building and construction materials</v>
          </cell>
          <cell r="J174">
            <v>2281531</v>
          </cell>
          <cell r="K174">
            <v>2726749</v>
          </cell>
        </row>
        <row r="175">
          <cell r="A175">
            <v>169</v>
          </cell>
          <cell r="B175" t="str">
            <v>32612B</v>
          </cell>
          <cell r="C175" t="str">
            <v>Formes profilées en plastique</v>
          </cell>
          <cell r="D175">
            <v>27</v>
          </cell>
          <cell r="F175" t="str">
            <v>Formes profilées en plastique</v>
          </cell>
          <cell r="H175" t="str">
            <v>Plastic profile shapes</v>
          </cell>
          <cell r="J175">
            <v>416857</v>
          </cell>
          <cell r="K175">
            <v>628301</v>
          </cell>
        </row>
        <row r="176">
          <cell r="A176">
            <v>170</v>
          </cell>
          <cell r="B176" t="str">
            <v>32612C</v>
          </cell>
          <cell r="C176" t="str">
            <v>Produits en mousse sauf pour la construction</v>
          </cell>
          <cell r="D176">
            <v>27</v>
          </cell>
          <cell r="F176" t="str">
            <v>Produits en mousse sf construction</v>
          </cell>
          <cell r="H176" t="str">
            <v>Foam products (except for construction)</v>
          </cell>
          <cell r="J176">
            <v>158922</v>
          </cell>
          <cell r="K176">
            <v>223775</v>
          </cell>
        </row>
        <row r="177">
          <cell r="A177">
            <v>171</v>
          </cell>
          <cell r="B177" t="str">
            <v>326160</v>
          </cell>
          <cell r="C177" t="str">
            <v>Bouteilles en plastique</v>
          </cell>
          <cell r="D177">
            <v>27</v>
          </cell>
          <cell r="F177" t="str">
            <v>Bouteilles en plastique</v>
          </cell>
          <cell r="H177" t="str">
            <v>Plastic bottles</v>
          </cell>
          <cell r="J177">
            <v>159670</v>
          </cell>
          <cell r="K177">
            <v>436545</v>
          </cell>
        </row>
        <row r="178">
          <cell r="A178">
            <v>172</v>
          </cell>
          <cell r="B178" t="str">
            <v>326193</v>
          </cell>
          <cell r="C178" t="str">
            <v>Pièces en plastique pour véhicules automobiles</v>
          </cell>
          <cell r="D178">
            <v>27</v>
          </cell>
          <cell r="F178" t="str">
            <v>Pièces en plastique véhicules auto.</v>
          </cell>
          <cell r="H178" t="str">
            <v>Motor vehicle plastic parts</v>
          </cell>
          <cell r="J178">
            <v>301600</v>
          </cell>
          <cell r="K178">
            <v>372476</v>
          </cell>
        </row>
        <row r="179">
          <cell r="A179">
            <v>173</v>
          </cell>
          <cell r="B179" t="str">
            <v>32619A</v>
          </cell>
          <cell r="C179" t="str">
            <v>Autres produits en plastique, non classés ailleurs</v>
          </cell>
          <cell r="D179">
            <v>27</v>
          </cell>
          <cell r="F179" t="str">
            <v>Autres produits en plastique, nca</v>
          </cell>
          <cell r="H179" t="str">
            <v>Plastic products, not elsewhere classified</v>
          </cell>
          <cell r="J179">
            <v>1408684</v>
          </cell>
          <cell r="K179">
            <v>2036280</v>
          </cell>
        </row>
        <row r="180">
          <cell r="A180">
            <v>174</v>
          </cell>
          <cell r="B180" t="str">
            <v>326210</v>
          </cell>
          <cell r="C180" t="str">
            <v>Pneus</v>
          </cell>
          <cell r="D180">
            <v>27</v>
          </cell>
          <cell r="F180" t="str">
            <v>Pneus</v>
          </cell>
          <cell r="H180" t="str">
            <v>Tires</v>
          </cell>
          <cell r="J180">
            <v>546406</v>
          </cell>
          <cell r="K180">
            <v>1153023</v>
          </cell>
        </row>
        <row r="181">
          <cell r="A181">
            <v>175</v>
          </cell>
          <cell r="B181" t="str">
            <v>326220</v>
          </cell>
          <cell r="C181" t="str">
            <v>Tuyaux d’arrosage et courroies en caoutchouc et en plastique</v>
          </cell>
          <cell r="D181">
            <v>27</v>
          </cell>
          <cell r="F181" t="str">
            <v>Tuyaux et courr. caoutch. et plast.</v>
          </cell>
          <cell r="H181" t="str">
            <v>Rubber and plastic hoses and belts</v>
          </cell>
          <cell r="J181">
            <v>215415</v>
          </cell>
          <cell r="K181">
            <v>522070</v>
          </cell>
        </row>
        <row r="182">
          <cell r="A182">
            <v>176</v>
          </cell>
          <cell r="B182" t="str">
            <v>326290</v>
          </cell>
          <cell r="C182" t="str">
            <v>Autres produits en caoutchouc</v>
          </cell>
          <cell r="D182">
            <v>27</v>
          </cell>
          <cell r="F182" t="str">
            <v>Autres produits en caoutchouc</v>
          </cell>
          <cell r="H182" t="str">
            <v>Rubber products, not elsewhere classified</v>
          </cell>
          <cell r="J182">
            <v>303219</v>
          </cell>
          <cell r="K182">
            <v>585520</v>
          </cell>
        </row>
        <row r="183">
          <cell r="A183">
            <v>177</v>
          </cell>
          <cell r="B183" t="str">
            <v>326X00</v>
          </cell>
          <cell r="C183" t="str">
            <v>Déchets et rebuts de plastiques et de caoutchouc</v>
          </cell>
          <cell r="D183">
            <v>27</v>
          </cell>
          <cell r="F183" t="str">
            <v>Déchets plastiques et caoutchouc</v>
          </cell>
          <cell r="H183" t="str">
            <v>Waste and scrap of plastic and rubber</v>
          </cell>
          <cell r="J183">
            <v>0</v>
          </cell>
          <cell r="K183">
            <v>17196</v>
          </cell>
        </row>
        <row r="184">
          <cell r="A184">
            <v>178</v>
          </cell>
          <cell r="B184" t="str">
            <v>327310</v>
          </cell>
          <cell r="C184" t="str">
            <v>Ciment</v>
          </cell>
          <cell r="D184">
            <v>28</v>
          </cell>
          <cell r="F184" t="str">
            <v>Ciment</v>
          </cell>
          <cell r="H184" t="str">
            <v>Cement</v>
          </cell>
          <cell r="J184">
            <v>386405</v>
          </cell>
          <cell r="K184">
            <v>457954</v>
          </cell>
        </row>
        <row r="185">
          <cell r="A185">
            <v>179</v>
          </cell>
          <cell r="B185" t="str">
            <v>327320</v>
          </cell>
          <cell r="C185" t="str">
            <v>Béton préparé</v>
          </cell>
          <cell r="D185">
            <v>28</v>
          </cell>
          <cell r="F185" t="str">
            <v>Béton préparé</v>
          </cell>
          <cell r="H185" t="str">
            <v>Ready-mixed concrete</v>
          </cell>
          <cell r="J185">
            <v>757893</v>
          </cell>
          <cell r="K185">
            <v>757893</v>
          </cell>
        </row>
        <row r="186">
          <cell r="A186">
            <v>180</v>
          </cell>
          <cell r="B186" t="str">
            <v>3273A0</v>
          </cell>
          <cell r="C186" t="str">
            <v>Produits en béton</v>
          </cell>
          <cell r="D186">
            <v>28</v>
          </cell>
          <cell r="F186" t="str">
            <v>Produits en béton</v>
          </cell>
          <cell r="H186" t="str">
            <v>Concrete products</v>
          </cell>
          <cell r="J186">
            <v>629460</v>
          </cell>
          <cell r="K186">
            <v>766072</v>
          </cell>
        </row>
        <row r="187">
          <cell r="A187">
            <v>181</v>
          </cell>
          <cell r="B187" t="str">
            <v>327100</v>
          </cell>
          <cell r="C187" t="str">
            <v>Produits d'argile et produits réfractaires</v>
          </cell>
          <cell r="D187">
            <v>28</v>
          </cell>
          <cell r="F187" t="str">
            <v>Prod. argile et prod. réfractaires</v>
          </cell>
          <cell r="H187" t="str">
            <v>Clay products and refractories</v>
          </cell>
          <cell r="J187">
            <v>38410</v>
          </cell>
          <cell r="K187">
            <v>338723</v>
          </cell>
        </row>
        <row r="188">
          <cell r="A188">
            <v>182</v>
          </cell>
          <cell r="B188" t="str">
            <v>327200</v>
          </cell>
          <cell r="C188" t="str">
            <v>Verre et produits en verre</v>
          </cell>
          <cell r="D188">
            <v>28</v>
          </cell>
          <cell r="F188" t="str">
            <v>Verre et produits en verre</v>
          </cell>
          <cell r="H188" t="str">
            <v>Glass and glass products</v>
          </cell>
          <cell r="J188">
            <v>606816</v>
          </cell>
          <cell r="K188">
            <v>1119947</v>
          </cell>
        </row>
        <row r="189">
          <cell r="A189">
            <v>183</v>
          </cell>
          <cell r="B189" t="str">
            <v>3272X0</v>
          </cell>
          <cell r="C189" t="str">
            <v>Déchets et rebuts de verre</v>
          </cell>
          <cell r="D189">
            <v>28</v>
          </cell>
          <cell r="F189" t="str">
            <v>Déchets et rebuts de verre</v>
          </cell>
          <cell r="H189" t="str">
            <v>Waste and scrap of glass</v>
          </cell>
          <cell r="J189">
            <v>909</v>
          </cell>
          <cell r="K189">
            <v>1790</v>
          </cell>
        </row>
        <row r="190">
          <cell r="A190">
            <v>184</v>
          </cell>
          <cell r="B190" t="str">
            <v>327400</v>
          </cell>
          <cell r="C190" t="str">
            <v>Chaux et produits en gypse</v>
          </cell>
          <cell r="D190">
            <v>28</v>
          </cell>
          <cell r="F190" t="str">
            <v>Chaux et produits en gypse</v>
          </cell>
          <cell r="H190" t="str">
            <v>Lime and gypsum products</v>
          </cell>
          <cell r="J190">
            <v>317220</v>
          </cell>
          <cell r="K190">
            <v>471887</v>
          </cell>
        </row>
        <row r="191">
          <cell r="A191">
            <v>185</v>
          </cell>
          <cell r="B191" t="str">
            <v>327900</v>
          </cell>
          <cell r="C191" t="str">
            <v>Autres produits minéraux non métalliques, non classés ailleurs</v>
          </cell>
          <cell r="D191">
            <v>28</v>
          </cell>
          <cell r="F191" t="str">
            <v>Aut. prod. min. non métalliques nca</v>
          </cell>
          <cell r="H191" t="str">
            <v>Non metallic mineral products, not elsewhere classified</v>
          </cell>
          <cell r="J191">
            <v>445124</v>
          </cell>
          <cell r="K191">
            <v>965454</v>
          </cell>
        </row>
        <row r="192">
          <cell r="A192">
            <v>186</v>
          </cell>
          <cell r="B192" t="str">
            <v>331100</v>
          </cell>
          <cell r="C192" t="str">
            <v>Formes primaires de fer et d'acier et ferroalliages</v>
          </cell>
          <cell r="D192">
            <v>29</v>
          </cell>
          <cell r="F192" t="str">
            <v>Formes primaires fer et acier</v>
          </cell>
          <cell r="H192" t="str">
            <v>Iron and steel basic shapes and ferro-alloy products</v>
          </cell>
          <cell r="J192">
            <v>2116279</v>
          </cell>
          <cell r="K192">
            <v>3506476</v>
          </cell>
        </row>
        <row r="193">
          <cell r="A193">
            <v>187</v>
          </cell>
          <cell r="B193" t="str">
            <v>331210</v>
          </cell>
          <cell r="C193" t="str">
            <v>Tuyaux et tubes en fer et acier sauf produits moulés</v>
          </cell>
          <cell r="D193">
            <v>29</v>
          </cell>
          <cell r="F193" t="str">
            <v>Tuyaux et tubes fer  sf moulés</v>
          </cell>
          <cell r="H193" t="str">
            <v>Iron and steel pipes and tubes (except castings)</v>
          </cell>
          <cell r="J193">
            <v>199998</v>
          </cell>
          <cell r="K193">
            <v>259640</v>
          </cell>
        </row>
        <row r="194">
          <cell r="A194">
            <v>188</v>
          </cell>
          <cell r="B194" t="str">
            <v>331220</v>
          </cell>
          <cell r="C194" t="str">
            <v>Produits d’acier laminé et étiré, incluant fil d’acier</v>
          </cell>
          <cell r="D194">
            <v>29</v>
          </cell>
          <cell r="F194" t="str">
            <v>Prod. acier étiré, inc fil acier</v>
          </cell>
          <cell r="H194" t="str">
            <v>Rolled and drawn steel products including wire</v>
          </cell>
          <cell r="J194">
            <v>304295</v>
          </cell>
          <cell r="K194">
            <v>1380426</v>
          </cell>
        </row>
        <row r="195">
          <cell r="A195">
            <v>189</v>
          </cell>
          <cell r="B195" t="str">
            <v>3313A0</v>
          </cell>
          <cell r="C195" t="str">
            <v>Bauxite et oxyde d'aluminium</v>
          </cell>
          <cell r="D195">
            <v>29</v>
          </cell>
          <cell r="F195" t="str">
            <v>Bauxite et oxyde d'aluminium</v>
          </cell>
          <cell r="H195" t="str">
            <v>Bauxite and aluminum oxide</v>
          </cell>
          <cell r="J195">
            <v>166024</v>
          </cell>
          <cell r="K195">
            <v>2042324</v>
          </cell>
        </row>
        <row r="196">
          <cell r="A196">
            <v>190</v>
          </cell>
          <cell r="B196" t="str">
            <v>3313B0</v>
          </cell>
          <cell r="C196" t="str">
            <v>Lingots et billettes d'aluminium et alliages d'aluminium</v>
          </cell>
          <cell r="D196">
            <v>29</v>
          </cell>
          <cell r="F196" t="str">
            <v>Lingots et billettes alum. et alli.</v>
          </cell>
          <cell r="H196" t="str">
            <v>Aluminum and aluminum-alloy ingots and billets</v>
          </cell>
          <cell r="J196">
            <v>5503282</v>
          </cell>
          <cell r="K196">
            <v>5684968</v>
          </cell>
        </row>
        <row r="197">
          <cell r="A197">
            <v>191</v>
          </cell>
          <cell r="B197" t="str">
            <v>3313C0</v>
          </cell>
          <cell r="C197" t="str">
            <v>Produits semi-ouvrés en aluminium et alliages d'aluminium</v>
          </cell>
          <cell r="D197">
            <v>29</v>
          </cell>
          <cell r="F197" t="str">
            <v>Prod. semi-ouvrés en alum. et alli.</v>
          </cell>
          <cell r="H197" t="str">
            <v>Aluminum and aluminum-alloy semi-finished products</v>
          </cell>
          <cell r="J197">
            <v>2104463</v>
          </cell>
          <cell r="K197">
            <v>2283511</v>
          </cell>
        </row>
        <row r="198">
          <cell r="A198">
            <v>192</v>
          </cell>
          <cell r="B198" t="str">
            <v>3314A0</v>
          </cell>
          <cell r="C198" t="str">
            <v>Cuivre raffiné et alliages de cuivre</v>
          </cell>
          <cell r="D198">
            <v>29</v>
          </cell>
          <cell r="F198" t="str">
            <v>Cuivre raffiné et alliages cuivre</v>
          </cell>
          <cell r="H198" t="str">
            <v>Refined copper and copper alloys</v>
          </cell>
          <cell r="J198">
            <v>3650614</v>
          </cell>
          <cell r="K198">
            <v>4660640</v>
          </cell>
        </row>
        <row r="199">
          <cell r="A199">
            <v>193</v>
          </cell>
          <cell r="B199" t="str">
            <v>3314B0</v>
          </cell>
          <cell r="C199" t="str">
            <v>Nickel raffiné et alliage de nickel</v>
          </cell>
          <cell r="D199">
            <v>29</v>
          </cell>
          <cell r="F199" t="str">
            <v>Nickel raffiné et alliage de nickel</v>
          </cell>
          <cell r="H199" t="str">
            <v>Refined nickel and nickel alloys</v>
          </cell>
          <cell r="J199">
            <v>0</v>
          </cell>
          <cell r="K199">
            <v>7960</v>
          </cell>
        </row>
        <row r="200">
          <cell r="A200">
            <v>194</v>
          </cell>
          <cell r="B200" t="str">
            <v>3314C0</v>
          </cell>
          <cell r="C200" t="str">
            <v>Métaux précieux raffinés et alliages de métaux précieux</v>
          </cell>
          <cell r="D200">
            <v>29</v>
          </cell>
          <cell r="F200" t="str">
            <v>Mét. précieux raffinés et alliages</v>
          </cell>
          <cell r="H200" t="str">
            <v>Refined precious metals and precious metals alloys</v>
          </cell>
          <cell r="J200">
            <v>2039858</v>
          </cell>
          <cell r="K200">
            <v>2778224</v>
          </cell>
        </row>
        <row r="201">
          <cell r="A201">
            <v>195</v>
          </cell>
          <cell r="B201" t="str">
            <v>3314D0</v>
          </cell>
          <cell r="C201" t="str">
            <v>Autres métaux non ferreux raffinés et alliages d'autres métaux non ferreux</v>
          </cell>
          <cell r="D201">
            <v>29</v>
          </cell>
          <cell r="F201" t="str">
            <v>Aut.métaux non ferr. raff. et alli.</v>
          </cell>
          <cell r="H201" t="str">
            <v>Refined non ferrous metals and non ferrous metal alloys (except aluminum, copper, nickel and precious metals)</v>
          </cell>
          <cell r="J201">
            <v>1307324</v>
          </cell>
          <cell r="K201">
            <v>1574263</v>
          </cell>
        </row>
        <row r="202">
          <cell r="A202">
            <v>196</v>
          </cell>
          <cell r="B202" t="str">
            <v>3314E0</v>
          </cell>
          <cell r="C202" t="str">
            <v>Or, réserve de valeur</v>
          </cell>
          <cell r="D202">
            <v>29</v>
          </cell>
          <cell r="F202" t="str">
            <v>Or, réserve de valeur</v>
          </cell>
          <cell r="H202" t="str">
            <v>Gold, store of value</v>
          </cell>
          <cell r="J202">
            <v>0</v>
          </cell>
          <cell r="K202">
            <v>244088</v>
          </cell>
        </row>
        <row r="203">
          <cell r="A203">
            <v>197</v>
          </cell>
          <cell r="B203" t="str">
            <v>3314F0</v>
          </cell>
          <cell r="C203" t="str">
            <v>Autres formes primaires en métaux non ferreux</v>
          </cell>
          <cell r="D203">
            <v>29</v>
          </cell>
          <cell r="F203" t="str">
            <v>Aut. formes prim.métaux non ferreux</v>
          </cell>
          <cell r="H203" t="str">
            <v>Basic non ferrous metal products (except aluminum and investment grade gold)</v>
          </cell>
          <cell r="J203">
            <v>1178881</v>
          </cell>
          <cell r="K203">
            <v>1541530</v>
          </cell>
        </row>
        <row r="204">
          <cell r="A204">
            <v>198</v>
          </cell>
          <cell r="B204" t="str">
            <v>331510</v>
          </cell>
          <cell r="C204" t="str">
            <v>Moulage de métaux ferreux sauf tuyauterie</v>
          </cell>
          <cell r="D204">
            <v>29</v>
          </cell>
          <cell r="F204" t="str">
            <v>Moulage métaux ferr. sf tuyauterie</v>
          </cell>
          <cell r="H204" t="str">
            <v>Ferrous metal castings (except pipe)</v>
          </cell>
          <cell r="J204">
            <v>361399</v>
          </cell>
          <cell r="K204">
            <v>434984</v>
          </cell>
        </row>
        <row r="205">
          <cell r="A205">
            <v>199</v>
          </cell>
          <cell r="B205" t="str">
            <v>331520</v>
          </cell>
          <cell r="C205" t="str">
            <v>Moulage de métaux non ferreux</v>
          </cell>
          <cell r="D205">
            <v>29</v>
          </cell>
          <cell r="F205" t="str">
            <v>Moulage de métaux non ferreux</v>
          </cell>
          <cell r="H205" t="str">
            <v>non ferrous metal castings</v>
          </cell>
          <cell r="J205">
            <v>420919</v>
          </cell>
          <cell r="K205">
            <v>442952</v>
          </cell>
        </row>
        <row r="206">
          <cell r="A206">
            <v>200</v>
          </cell>
          <cell r="B206" t="str">
            <v>331XA0</v>
          </cell>
          <cell r="C206" t="str">
            <v>Déchets et rebuts de fer et d'acier</v>
          </cell>
          <cell r="D206">
            <v>29</v>
          </cell>
          <cell r="F206" t="str">
            <v>Déchets et rebuts fer et acier</v>
          </cell>
          <cell r="H206" t="str">
            <v>Waste and scrap of iron and steel</v>
          </cell>
          <cell r="J206">
            <v>15998</v>
          </cell>
          <cell r="K206">
            <v>452408</v>
          </cell>
        </row>
        <row r="207">
          <cell r="A207">
            <v>201</v>
          </cell>
          <cell r="B207" t="str">
            <v>331XB0</v>
          </cell>
          <cell r="C207" t="str">
            <v>Déchets et rebuts de métaux non ferreux</v>
          </cell>
          <cell r="D207">
            <v>29</v>
          </cell>
          <cell r="F207" t="str">
            <v>Déchets et rebuts métaux non ferr.</v>
          </cell>
          <cell r="H207" t="str">
            <v>Waste and scrap of non ferrous metals</v>
          </cell>
          <cell r="J207">
            <v>207011</v>
          </cell>
          <cell r="K207">
            <v>1038108</v>
          </cell>
        </row>
        <row r="208">
          <cell r="A208">
            <v>202</v>
          </cell>
          <cell r="B208" t="str">
            <v>332100</v>
          </cell>
          <cell r="C208" t="str">
            <v>Produits métalliques forgés et estampés</v>
          </cell>
          <cell r="D208">
            <v>30</v>
          </cell>
          <cell r="F208" t="str">
            <v>Prod. métalliq. forgés et estampés</v>
          </cell>
          <cell r="H208" t="str">
            <v>Forged and stamped metal products</v>
          </cell>
          <cell r="J208">
            <v>539128</v>
          </cell>
          <cell r="K208">
            <v>607969</v>
          </cell>
        </row>
        <row r="209">
          <cell r="A209">
            <v>203</v>
          </cell>
          <cell r="B209" t="str">
            <v>3323A0</v>
          </cell>
          <cell r="C209" t="str">
            <v>Bâtiments préfabriqués en métal et leurs composants</v>
          </cell>
          <cell r="D209">
            <v>30</v>
          </cell>
          <cell r="F209" t="str">
            <v>Bâtim. préfabr. métal et composants</v>
          </cell>
          <cell r="H209" t="str">
            <v>Prefabricated metal building and components</v>
          </cell>
          <cell r="J209">
            <v>513479</v>
          </cell>
          <cell r="K209">
            <v>550259</v>
          </cell>
        </row>
        <row r="210">
          <cell r="A210">
            <v>204</v>
          </cell>
          <cell r="B210" t="str">
            <v>3323B0</v>
          </cell>
          <cell r="C210" t="str">
            <v>Tôles d'acier travaillé et autres éléments de charpentes métalliques </v>
          </cell>
          <cell r="D210">
            <v>30</v>
          </cell>
          <cell r="F210" t="str">
            <v>Tôles acier et aut.élém.charp.mét. </v>
          </cell>
          <cell r="H210" t="str">
            <v>Fabricated steel plates and other fabricated structural metal</v>
          </cell>
          <cell r="J210">
            <v>1084999</v>
          </cell>
          <cell r="K210">
            <v>1381559</v>
          </cell>
        </row>
        <row r="211">
          <cell r="A211">
            <v>205</v>
          </cell>
          <cell r="B211" t="str">
            <v>332321</v>
          </cell>
          <cell r="C211" t="str">
            <v>Fenêtres et portes en métal</v>
          </cell>
          <cell r="D211">
            <v>30</v>
          </cell>
          <cell r="F211" t="str">
            <v>Fenêtres et portes en métal</v>
          </cell>
          <cell r="H211" t="str">
            <v>Metal windows and doors</v>
          </cell>
          <cell r="J211">
            <v>994859</v>
          </cell>
          <cell r="K211">
            <v>1034678</v>
          </cell>
        </row>
        <row r="212">
          <cell r="A212">
            <v>206</v>
          </cell>
          <cell r="B212" t="str">
            <v>332329</v>
          </cell>
          <cell r="C212" t="str">
            <v>Autres produits ornementaux et architecturaux en métal</v>
          </cell>
          <cell r="D212">
            <v>30</v>
          </cell>
          <cell r="F212" t="str">
            <v>Aut. prod. ornem. et archit. métal</v>
          </cell>
          <cell r="H212" t="str">
            <v>Other ornamental and architectural metal products; metal enclosures</v>
          </cell>
          <cell r="J212">
            <v>1212187</v>
          </cell>
          <cell r="K212">
            <v>1370082</v>
          </cell>
        </row>
        <row r="213">
          <cell r="A213">
            <v>207</v>
          </cell>
          <cell r="B213" t="str">
            <v>3324A0</v>
          </cell>
          <cell r="C213" t="str">
            <v>Bouchons-couronnes, fermetures et contenants en métal mince</v>
          </cell>
          <cell r="D213">
            <v>30</v>
          </cell>
          <cell r="F213" t="str">
            <v>Bouchons, fermet.,cont. métal mince</v>
          </cell>
          <cell r="H213" t="str">
            <v>Light gauge metal containers, crowns and closures</v>
          </cell>
          <cell r="J213">
            <v>68691</v>
          </cell>
          <cell r="K213">
            <v>409597</v>
          </cell>
        </row>
        <row r="214">
          <cell r="A214">
            <v>208</v>
          </cell>
          <cell r="B214" t="str">
            <v>3324B0</v>
          </cell>
          <cell r="C214" t="str">
            <v>Chaudières, réservoirs et contenants en métal épais</v>
          </cell>
          <cell r="D214">
            <v>30</v>
          </cell>
          <cell r="F214" t="str">
            <v>Chaud.,réserv. conten. métal épais</v>
          </cell>
          <cell r="H214" t="str">
            <v>Boilers, tanks and heavy gauge metal containers</v>
          </cell>
          <cell r="J214">
            <v>342319</v>
          </cell>
          <cell r="K214">
            <v>560857</v>
          </cell>
        </row>
        <row r="215">
          <cell r="A215">
            <v>209</v>
          </cell>
          <cell r="B215" t="str">
            <v>332500</v>
          </cell>
          <cell r="C215" t="str">
            <v>Quincaillerie</v>
          </cell>
          <cell r="D215">
            <v>30</v>
          </cell>
          <cell r="F215" t="str">
            <v>Quincaillerie</v>
          </cell>
          <cell r="H215" t="str">
            <v>Hardware</v>
          </cell>
          <cell r="J215">
            <v>148305</v>
          </cell>
          <cell r="K215">
            <v>841563</v>
          </cell>
        </row>
        <row r="216">
          <cell r="A216">
            <v>210</v>
          </cell>
          <cell r="B216" t="str">
            <v>332600</v>
          </cell>
          <cell r="C216" t="str">
            <v>Ressorts et produits en fil métallique</v>
          </cell>
          <cell r="D216">
            <v>30</v>
          </cell>
          <cell r="F216" t="str">
            <v>Ressorts et prod. en fil métallique</v>
          </cell>
          <cell r="H216" t="str">
            <v>Springs and wire products</v>
          </cell>
          <cell r="J216">
            <v>328902</v>
          </cell>
          <cell r="K216">
            <v>555903</v>
          </cell>
        </row>
        <row r="217">
          <cell r="A217">
            <v>211</v>
          </cell>
          <cell r="B217" t="str">
            <v>332700</v>
          </cell>
          <cell r="C217" t="str">
            <v>Attaches en métal fileté et autres produits en métal tourné</v>
          </cell>
          <cell r="D217">
            <v>30</v>
          </cell>
          <cell r="F217" t="str">
            <v>Attach. métal,aut.prod.métal tourné</v>
          </cell>
          <cell r="H217" t="str">
            <v>Threaded metal fasteners and other turned metal products</v>
          </cell>
          <cell r="J217">
            <v>602031</v>
          </cell>
          <cell r="K217">
            <v>1056314</v>
          </cell>
        </row>
        <row r="218">
          <cell r="A218">
            <v>212</v>
          </cell>
          <cell r="B218" t="str">
            <v>332800</v>
          </cell>
          <cell r="C218" t="str">
            <v>Services de revêtement, gravure, traitement thermique et autres activités analogues</v>
          </cell>
          <cell r="D218">
            <v>30</v>
          </cell>
          <cell r="F218" t="str">
            <v>Serv.revêt., grav., trait.t therm.</v>
          </cell>
          <cell r="H218" t="str">
            <v>Coating, engraving, heat treating and similar metal processing services</v>
          </cell>
          <cell r="J218">
            <v>428149</v>
          </cell>
          <cell r="K218">
            <v>556032</v>
          </cell>
        </row>
        <row r="219">
          <cell r="A219">
            <v>213</v>
          </cell>
          <cell r="B219" t="str">
            <v>332AA0</v>
          </cell>
          <cell r="C219" t="str">
            <v>Outils à main, lames et matrices pour outils électriques, ustensiles de cuisine et coutellerie sauf en métal précieux</v>
          </cell>
          <cell r="D219">
            <v>30</v>
          </cell>
          <cell r="F219" t="str">
            <v>Outils main, ustensiles cuisine</v>
          </cell>
          <cell r="H219" t="str">
            <v>Hand tools, blades and dies for power tools, kitchen utensils and cutlery (except precious metal)</v>
          </cell>
          <cell r="J219">
            <v>102704</v>
          </cell>
          <cell r="K219">
            <v>852226</v>
          </cell>
        </row>
        <row r="220">
          <cell r="A220">
            <v>214</v>
          </cell>
          <cell r="B220" t="str">
            <v>332AB0</v>
          </cell>
          <cell r="C220" t="str">
            <v>Valves et raccords métalliques pour tuyauterie</v>
          </cell>
          <cell r="D220">
            <v>30</v>
          </cell>
          <cell r="F220" t="str">
            <v>Valves raccords métalliq.tuyauterie</v>
          </cell>
          <cell r="H220" t="str">
            <v>Metal valves and pipe fittings</v>
          </cell>
          <cell r="J220">
            <v>442548</v>
          </cell>
          <cell r="K220">
            <v>1078733</v>
          </cell>
        </row>
        <row r="221">
          <cell r="A221">
            <v>215</v>
          </cell>
          <cell r="B221" t="str">
            <v>332AC0</v>
          </cell>
          <cell r="C221" t="str">
            <v>Roulements à billes et à rouleaux</v>
          </cell>
          <cell r="D221">
            <v>30</v>
          </cell>
          <cell r="F221" t="str">
            <v>Roulements à billes et à rouleaux</v>
          </cell>
          <cell r="H221" t="str">
            <v>Ball and roller bearings</v>
          </cell>
          <cell r="J221">
            <v>5500</v>
          </cell>
          <cell r="K221">
            <v>241008</v>
          </cell>
        </row>
        <row r="222">
          <cell r="A222">
            <v>216</v>
          </cell>
          <cell r="B222" t="str">
            <v>332AD0</v>
          </cell>
          <cell r="C222" t="str">
            <v>Armes, munitions et matériel militaire</v>
          </cell>
          <cell r="D222">
            <v>30</v>
          </cell>
          <cell r="F222" t="str">
            <v>Armes, munitions et mat. militaire</v>
          </cell>
          <cell r="H222" t="str">
            <v>Guns, ammunition and ordnance</v>
          </cell>
          <cell r="J222">
            <v>291353</v>
          </cell>
          <cell r="K222">
            <v>409777</v>
          </cell>
        </row>
        <row r="223">
          <cell r="A223">
            <v>217</v>
          </cell>
          <cell r="B223" t="str">
            <v>332AE0</v>
          </cell>
          <cell r="C223" t="str">
            <v>Produits en métal ouvrés, non classés ailleurs</v>
          </cell>
          <cell r="D223">
            <v>30</v>
          </cell>
          <cell r="F223" t="str">
            <v>Produits en métal ouvrés, nca</v>
          </cell>
          <cell r="H223" t="str">
            <v>Fabricated metal products, not elsewhere classified</v>
          </cell>
          <cell r="J223">
            <v>1149969</v>
          </cell>
          <cell r="K223">
            <v>1358260</v>
          </cell>
        </row>
        <row r="224">
          <cell r="A224">
            <v>218</v>
          </cell>
          <cell r="B224" t="str">
            <v>3331A0</v>
          </cell>
          <cell r="C224" t="str">
            <v>Machines et matériel pour l'agriculture, l’entretien de pelouse et le jardinage</v>
          </cell>
          <cell r="D224">
            <v>31</v>
          </cell>
          <cell r="F224" t="str">
            <v>Mach. et mat. agric.,entret. jardin</v>
          </cell>
          <cell r="H224" t="str">
            <v>Agricultural, lawn and garden machinery and equipment</v>
          </cell>
          <cell r="J224">
            <v>423979</v>
          </cell>
          <cell r="K224">
            <v>945525</v>
          </cell>
        </row>
        <row r="225">
          <cell r="A225">
            <v>219</v>
          </cell>
          <cell r="B225" t="str">
            <v>3331B0</v>
          </cell>
          <cell r="C225" t="str">
            <v>Machines et matériel pour l’exploitation forestière, minière et de construction</v>
          </cell>
          <cell r="D225">
            <v>31</v>
          </cell>
          <cell r="F225" t="str">
            <v>Mach. et mat. forest.,min.,constr.</v>
          </cell>
          <cell r="H225" t="str">
            <v>Logging, mining and construction machinery and equipment</v>
          </cell>
          <cell r="J225">
            <v>428232</v>
          </cell>
          <cell r="K225">
            <v>1168989</v>
          </cell>
        </row>
        <row r="226">
          <cell r="A226">
            <v>220</v>
          </cell>
          <cell r="B226" t="str">
            <v>333200</v>
          </cell>
          <cell r="C226" t="str">
            <v>Machines industrielles</v>
          </cell>
          <cell r="D226">
            <v>31</v>
          </cell>
          <cell r="F226" t="str">
            <v>Machines industrielles</v>
          </cell>
          <cell r="H226" t="str">
            <v>Other industry-specific machinery, not elsewhere classified</v>
          </cell>
          <cell r="J226">
            <v>1064660</v>
          </cell>
          <cell r="K226">
            <v>2288664</v>
          </cell>
        </row>
        <row r="227">
          <cell r="A227">
            <v>221</v>
          </cell>
          <cell r="B227" t="str">
            <v>333300</v>
          </cell>
          <cell r="C227" t="str">
            <v>Machines pour le commerce et les industries de services </v>
          </cell>
          <cell r="D227">
            <v>31</v>
          </cell>
          <cell r="F227" t="str">
            <v>Machines commerce et ind. services </v>
          </cell>
          <cell r="H227" t="str">
            <v>Commercial and service industry machinery</v>
          </cell>
          <cell r="J227">
            <v>1634310</v>
          </cell>
          <cell r="K227">
            <v>2579625</v>
          </cell>
        </row>
        <row r="228">
          <cell r="A228">
            <v>222</v>
          </cell>
          <cell r="B228" t="str">
            <v>333413</v>
          </cell>
          <cell r="C228" t="str">
            <v>Ventilateurs et purificateurs d’air industriels et commerciaux</v>
          </cell>
          <cell r="D228">
            <v>31</v>
          </cell>
          <cell r="F228" t="str">
            <v>Ventilat. et purif. air ind.,comm.</v>
          </cell>
          <cell r="H228" t="str">
            <v>Industrial and commercial fans and blowers, and air purification equipment</v>
          </cell>
          <cell r="J228">
            <v>279833</v>
          </cell>
          <cell r="K228">
            <v>495775</v>
          </cell>
        </row>
        <row r="229">
          <cell r="A229">
            <v>223</v>
          </cell>
          <cell r="B229" t="str">
            <v>33341A</v>
          </cell>
          <cell r="C229" t="str">
            <v>Appareils de chauffage et de refroidissement sauf réfrigérateurs et congélateurs domestiques</v>
          </cell>
          <cell r="D229">
            <v>31</v>
          </cell>
          <cell r="F229" t="str">
            <v>App. chauff. et refroid. sf  domet.</v>
          </cell>
          <cell r="H229" t="str">
            <v>Heating and cooling equipment (except household refrigerators and freezers)</v>
          </cell>
          <cell r="J229">
            <v>754168</v>
          </cell>
          <cell r="K229">
            <v>1478708</v>
          </cell>
        </row>
        <row r="230">
          <cell r="A230">
            <v>224</v>
          </cell>
          <cell r="B230" t="str">
            <v>333500</v>
          </cell>
          <cell r="C230" t="str">
            <v>Machines-outil pour le travail des métaux</v>
          </cell>
          <cell r="D230">
            <v>31</v>
          </cell>
          <cell r="F230" t="str">
            <v>Machines-outil pour travail métaux</v>
          </cell>
          <cell r="H230" t="str">
            <v>Metalworking machinery</v>
          </cell>
          <cell r="J230">
            <v>436251</v>
          </cell>
          <cell r="K230">
            <v>901216</v>
          </cell>
        </row>
        <row r="231">
          <cell r="A231">
            <v>225</v>
          </cell>
          <cell r="B231" t="str">
            <v>333611</v>
          </cell>
          <cell r="C231" t="str">
            <v>Turbines et groupes générateurs de turbine</v>
          </cell>
          <cell r="D231">
            <v>31</v>
          </cell>
          <cell r="F231" t="str">
            <v>Turbines et groupes générateurs</v>
          </cell>
          <cell r="H231" t="str">
            <v>Turbines and turbine generator set units</v>
          </cell>
          <cell r="J231">
            <v>494664</v>
          </cell>
          <cell r="K231">
            <v>772142</v>
          </cell>
        </row>
        <row r="232">
          <cell r="A232">
            <v>226</v>
          </cell>
          <cell r="B232" t="str">
            <v>333619</v>
          </cell>
          <cell r="C232" t="str">
            <v>Autres moteurs et matériel de transmission de puissance</v>
          </cell>
          <cell r="D232">
            <v>31</v>
          </cell>
          <cell r="F232" t="str">
            <v>Aut. moteurs et matér.transm.puiss.</v>
          </cell>
          <cell r="H232" t="str">
            <v>Other engine and power transmission equipment</v>
          </cell>
          <cell r="J232">
            <v>98144</v>
          </cell>
          <cell r="K232">
            <v>1211369</v>
          </cell>
        </row>
        <row r="233">
          <cell r="A233">
            <v>227</v>
          </cell>
          <cell r="B233" t="str">
            <v>333910</v>
          </cell>
          <cell r="C233" t="str">
            <v>Pompes et compresseurs</v>
          </cell>
          <cell r="D233">
            <v>31</v>
          </cell>
          <cell r="F233" t="str">
            <v>Pompes et compresseurs</v>
          </cell>
          <cell r="H233" t="str">
            <v>Pumps and compressors</v>
          </cell>
          <cell r="J233">
            <v>102840</v>
          </cell>
          <cell r="K233">
            <v>633625</v>
          </cell>
        </row>
        <row r="234">
          <cell r="A234">
            <v>228</v>
          </cell>
          <cell r="B234" t="str">
            <v>333920</v>
          </cell>
          <cell r="C234" t="str">
            <v>Matériel de manutention</v>
          </cell>
          <cell r="D234">
            <v>31</v>
          </cell>
          <cell r="F234" t="str">
            <v>Matériel de manutention</v>
          </cell>
          <cell r="H234" t="str">
            <v>Material handling equipment</v>
          </cell>
          <cell r="J234">
            <v>542916</v>
          </cell>
          <cell r="K234">
            <v>1109120</v>
          </cell>
        </row>
        <row r="235">
          <cell r="A235">
            <v>229</v>
          </cell>
          <cell r="B235" t="str">
            <v>333990</v>
          </cell>
          <cell r="C235" t="str">
            <v>Autres machines d’usage général, non classées ailleurs</v>
          </cell>
          <cell r="D235">
            <v>31</v>
          </cell>
          <cell r="F235" t="str">
            <v>Aut. machines usage général, nca</v>
          </cell>
          <cell r="H235" t="str">
            <v>Other miscellaneous general-purpose machinery, not elsewhere classified</v>
          </cell>
          <cell r="J235">
            <v>526517</v>
          </cell>
          <cell r="K235">
            <v>1444105</v>
          </cell>
        </row>
        <row r="236">
          <cell r="A236">
            <v>230</v>
          </cell>
          <cell r="B236" t="str">
            <v>334100</v>
          </cell>
          <cell r="C236" t="str">
            <v>Matériel informatique</v>
          </cell>
          <cell r="D236">
            <v>32</v>
          </cell>
          <cell r="F236" t="str">
            <v>Matériel informatique</v>
          </cell>
          <cell r="H236" t="str">
            <v>Computers and computer peripheral equipment</v>
          </cell>
          <cell r="J236">
            <v>69504</v>
          </cell>
          <cell r="K236">
            <v>2333740</v>
          </cell>
        </row>
        <row r="237">
          <cell r="A237">
            <v>231</v>
          </cell>
          <cell r="B237" t="str">
            <v>3342A0</v>
          </cell>
          <cell r="C237" t="str">
            <v>Matériel téléphonique</v>
          </cell>
          <cell r="D237">
            <v>32</v>
          </cell>
          <cell r="F237" t="str">
            <v>Matériel téléphonique</v>
          </cell>
          <cell r="H237" t="str">
            <v>Telephone apparatus</v>
          </cell>
          <cell r="J237">
            <v>72587</v>
          </cell>
          <cell r="K237">
            <v>1087710</v>
          </cell>
        </row>
        <row r="238">
          <cell r="A238">
            <v>232</v>
          </cell>
          <cell r="B238" t="str">
            <v>3342B0</v>
          </cell>
          <cell r="C238" t="str">
            <v>Autre matériel de communication</v>
          </cell>
          <cell r="D238">
            <v>32</v>
          </cell>
          <cell r="F238" t="str">
            <v>Autre matériel de communication</v>
          </cell>
          <cell r="H238" t="str">
            <v>Other communications equipment</v>
          </cell>
          <cell r="J238">
            <v>805203</v>
          </cell>
          <cell r="K238">
            <v>2763754</v>
          </cell>
        </row>
        <row r="239">
          <cell r="A239">
            <v>233</v>
          </cell>
          <cell r="B239" t="str">
            <v>3345A0</v>
          </cell>
          <cell r="C239" t="str">
            <v>Instruments de navigation et de guidage</v>
          </cell>
          <cell r="D239">
            <v>32</v>
          </cell>
          <cell r="F239" t="str">
            <v>Instruments navigation et guidage</v>
          </cell>
          <cell r="H239" t="str">
            <v>Navigational and guidance instruments</v>
          </cell>
          <cell r="J239">
            <v>285478</v>
          </cell>
          <cell r="K239">
            <v>784144</v>
          </cell>
        </row>
        <row r="240">
          <cell r="A240">
            <v>234</v>
          </cell>
          <cell r="B240" t="str">
            <v>3345B0</v>
          </cell>
          <cell r="C240" t="str">
            <v xml:space="preserve">Appareils médicaux </v>
          </cell>
          <cell r="D240">
            <v>32</v>
          </cell>
          <cell r="F240" t="str">
            <v xml:space="preserve">Appareils médicaux </v>
          </cell>
          <cell r="H240" t="str">
            <v>Medical devices</v>
          </cell>
          <cell r="J240">
            <v>64169</v>
          </cell>
          <cell r="K240">
            <v>307529</v>
          </cell>
        </row>
        <row r="241">
          <cell r="A241">
            <v>235</v>
          </cell>
          <cell r="B241" t="str">
            <v>3345C0</v>
          </cell>
          <cell r="C241" t="str">
            <v>Appareils de mesure et de commande</v>
          </cell>
          <cell r="D241">
            <v>32</v>
          </cell>
          <cell r="F241" t="str">
            <v>App. mesure et commande</v>
          </cell>
          <cell r="H241" t="str">
            <v>Measuring and control instruments</v>
          </cell>
          <cell r="J241">
            <v>770093</v>
          </cell>
          <cell r="K241">
            <v>1796275</v>
          </cell>
        </row>
        <row r="242">
          <cell r="A242">
            <v>236</v>
          </cell>
          <cell r="B242" t="str">
            <v>3344A0</v>
          </cell>
          <cell r="C242" t="str">
            <v>Circuits imprimés et intégrés, semi-conducteurs et assemblages de circuits imprimés</v>
          </cell>
          <cell r="D242">
            <v>32</v>
          </cell>
          <cell r="F242" t="str">
            <v>Circuits intégrés, semi-cond.</v>
          </cell>
          <cell r="H242" t="str">
            <v>Printed and integrated circuits, semiconductors and printed circuit assemblies</v>
          </cell>
          <cell r="J242">
            <v>892864</v>
          </cell>
          <cell r="K242">
            <v>2263963</v>
          </cell>
        </row>
        <row r="243">
          <cell r="A243">
            <v>237</v>
          </cell>
          <cell r="B243" t="str">
            <v>3344B0</v>
          </cell>
          <cell r="C243" t="str">
            <v>Autres composants électroniques</v>
          </cell>
          <cell r="D243">
            <v>32</v>
          </cell>
          <cell r="F243" t="str">
            <v>Autres composants électroniques</v>
          </cell>
          <cell r="H243" t="str">
            <v>Other electronic components</v>
          </cell>
          <cell r="J243">
            <v>337653</v>
          </cell>
          <cell r="K243">
            <v>1001685</v>
          </cell>
        </row>
        <row r="244">
          <cell r="A244">
            <v>238</v>
          </cell>
          <cell r="B244" t="str">
            <v>334A00</v>
          </cell>
          <cell r="C244" t="str">
            <v>Matériel audio-visuel et supports d'enregistrement</v>
          </cell>
          <cell r="D244">
            <v>32</v>
          </cell>
          <cell r="F244" t="str">
            <v>Matériel audio-visuel et supports</v>
          </cell>
          <cell r="H244" t="str">
            <v>Audio and video equipment and unrecorded media</v>
          </cell>
          <cell r="J244">
            <v>38438</v>
          </cell>
          <cell r="K244">
            <v>944482</v>
          </cell>
        </row>
        <row r="245">
          <cell r="A245">
            <v>239</v>
          </cell>
          <cell r="B245" t="str">
            <v>335110</v>
          </cell>
          <cell r="C245" t="str">
            <v>Ampoules et tubes électriques</v>
          </cell>
          <cell r="D245">
            <v>33</v>
          </cell>
          <cell r="F245" t="str">
            <v>Ampoules et tubes électriques</v>
          </cell>
          <cell r="H245" t="str">
            <v>Electric lamp bulbs and tubes</v>
          </cell>
          <cell r="J245">
            <v>1232</v>
          </cell>
          <cell r="K245">
            <v>98166</v>
          </cell>
        </row>
        <row r="246">
          <cell r="A246">
            <v>240</v>
          </cell>
          <cell r="B246" t="str">
            <v>335120</v>
          </cell>
          <cell r="C246" t="str">
            <v>Lampes et luminaires électriques</v>
          </cell>
          <cell r="D246">
            <v>33</v>
          </cell>
          <cell r="F246" t="str">
            <v>Lampes et luminaires électriques</v>
          </cell>
          <cell r="H246" t="str">
            <v>Electric lamps and lighting fixtures (except lamp bulbs)</v>
          </cell>
          <cell r="J246">
            <v>681055</v>
          </cell>
          <cell r="K246">
            <v>1221639</v>
          </cell>
        </row>
        <row r="247">
          <cell r="A247">
            <v>241</v>
          </cell>
          <cell r="B247" t="str">
            <v>335210</v>
          </cell>
          <cell r="C247" t="str">
            <v>Petits appareils électroménagers</v>
          </cell>
          <cell r="D247">
            <v>33</v>
          </cell>
          <cell r="F247" t="str">
            <v>Petits appareils électroménagers</v>
          </cell>
          <cell r="H247" t="str">
            <v>Small electric appliances</v>
          </cell>
          <cell r="J247">
            <v>61545</v>
          </cell>
          <cell r="K247">
            <v>545205</v>
          </cell>
        </row>
        <row r="248">
          <cell r="A248">
            <v>242</v>
          </cell>
          <cell r="B248" t="str">
            <v>335220</v>
          </cell>
          <cell r="C248" t="str">
            <v>Gros appareils électroménagers</v>
          </cell>
          <cell r="D248">
            <v>33</v>
          </cell>
          <cell r="F248" t="str">
            <v>Gros appareils électroménagers</v>
          </cell>
          <cell r="H248" t="str">
            <v>Major appliances</v>
          </cell>
          <cell r="J248">
            <v>144685</v>
          </cell>
          <cell r="K248">
            <v>792757</v>
          </cell>
        </row>
        <row r="249">
          <cell r="A249">
            <v>243</v>
          </cell>
          <cell r="B249" t="str">
            <v>335311</v>
          </cell>
          <cell r="C249" t="str">
            <v>Transformateurs de puissance et de distribution; autres transformateurs</v>
          </cell>
          <cell r="D249">
            <v>33</v>
          </cell>
          <cell r="F249" t="str">
            <v>Transformat. puissance et distribr.</v>
          </cell>
          <cell r="H249" t="str">
            <v>Power and distribution transformers; other transformers</v>
          </cell>
          <cell r="J249">
            <v>888708</v>
          </cell>
          <cell r="K249">
            <v>931301</v>
          </cell>
        </row>
        <row r="250">
          <cell r="A250">
            <v>244</v>
          </cell>
          <cell r="B250" t="str">
            <v>335312</v>
          </cell>
          <cell r="C250" t="str">
            <v>Moteurs et génératrices électriques</v>
          </cell>
          <cell r="D250">
            <v>33</v>
          </cell>
          <cell r="F250" t="str">
            <v>Moteurs et génératrices électriques</v>
          </cell>
          <cell r="H250" t="str">
            <v>Electric motors and generators</v>
          </cell>
          <cell r="J250">
            <v>47309</v>
          </cell>
          <cell r="K250">
            <v>484291</v>
          </cell>
        </row>
        <row r="251">
          <cell r="A251">
            <v>245</v>
          </cell>
          <cell r="B251" t="str">
            <v>335315</v>
          </cell>
          <cell r="C251" t="str">
            <v>Appareillage de connexion, de commutation et de relais et de commandes d'usage industriel </v>
          </cell>
          <cell r="D251">
            <v>33</v>
          </cell>
          <cell r="F251" t="str">
            <v>Appar. conn.,commutation usage ind.</v>
          </cell>
          <cell r="H251" t="str">
            <v>Switchgear, switchboard, relays and industrial control apparatus</v>
          </cell>
          <cell r="J251">
            <v>306553</v>
          </cell>
          <cell r="K251">
            <v>1046432</v>
          </cell>
        </row>
        <row r="252">
          <cell r="A252">
            <v>246</v>
          </cell>
          <cell r="B252" t="str">
            <v>335910</v>
          </cell>
          <cell r="C252" t="str">
            <v>Batteries et piles</v>
          </cell>
          <cell r="D252">
            <v>33</v>
          </cell>
          <cell r="F252" t="str">
            <v>Batteries et piles</v>
          </cell>
          <cell r="H252" t="str">
            <v>Batteries</v>
          </cell>
          <cell r="J252">
            <v>32537</v>
          </cell>
          <cell r="K252">
            <v>409330</v>
          </cell>
        </row>
        <row r="253">
          <cell r="A253">
            <v>247</v>
          </cell>
          <cell r="B253" t="str">
            <v>335920</v>
          </cell>
          <cell r="C253" t="str">
            <v>Fils et câbles électriques et de communication</v>
          </cell>
          <cell r="D253">
            <v>33</v>
          </cell>
          <cell r="F253" t="str">
            <v>Fils et câbles électriq. et commun.</v>
          </cell>
          <cell r="H253" t="str">
            <v>Communication and energy wire and cable</v>
          </cell>
          <cell r="J253">
            <v>373185</v>
          </cell>
          <cell r="K253">
            <v>877663</v>
          </cell>
        </row>
        <row r="254">
          <cell r="A254">
            <v>248</v>
          </cell>
          <cell r="B254" t="str">
            <v>335930</v>
          </cell>
          <cell r="C254" t="str">
            <v>Dispositifs de câblage</v>
          </cell>
          <cell r="D254">
            <v>33</v>
          </cell>
          <cell r="F254" t="str">
            <v>Dispositifs de câblage</v>
          </cell>
          <cell r="H254" t="str">
            <v>Wiring devices</v>
          </cell>
          <cell r="J254">
            <v>405528</v>
          </cell>
          <cell r="K254">
            <v>713353</v>
          </cell>
        </row>
        <row r="255">
          <cell r="A255">
            <v>249</v>
          </cell>
          <cell r="B255" t="str">
            <v>335990</v>
          </cell>
          <cell r="C255" t="str">
            <v>Autres matériel et composants électriques</v>
          </cell>
          <cell r="D255">
            <v>33</v>
          </cell>
          <cell r="F255" t="str">
            <v>Aut. mat. et composants électriq.</v>
          </cell>
          <cell r="H255" t="str">
            <v>Other electrical equipment and components</v>
          </cell>
          <cell r="J255">
            <v>170692</v>
          </cell>
          <cell r="K255">
            <v>891294</v>
          </cell>
        </row>
        <row r="256">
          <cell r="A256">
            <v>250</v>
          </cell>
          <cell r="B256" t="str">
            <v>33611A</v>
          </cell>
          <cell r="C256" t="str">
            <v>Véhicules automobiles légers</v>
          </cell>
          <cell r="D256">
            <v>34</v>
          </cell>
          <cell r="F256" t="str">
            <v>Véhicules automobiles légers</v>
          </cell>
          <cell r="H256" t="str">
            <v>Passenger cars</v>
          </cell>
          <cell r="J256">
            <v>0</v>
          </cell>
          <cell r="K256">
            <v>4977081</v>
          </cell>
        </row>
        <row r="257">
          <cell r="A257">
            <v>251</v>
          </cell>
          <cell r="B257" t="str">
            <v>33611B</v>
          </cell>
          <cell r="C257" t="str">
            <v>Camions légers, fourgonnettes et véhicules utilitaires sport (VUS)</v>
          </cell>
          <cell r="D257">
            <v>34</v>
          </cell>
          <cell r="F257" t="str">
            <v>Camions légers, fourgonnettes, VUS</v>
          </cell>
          <cell r="H257" t="str">
            <v>Light-duty trucks, vans and sport utility vehicles (SUVs)</v>
          </cell>
          <cell r="J257">
            <v>18</v>
          </cell>
          <cell r="K257">
            <v>7380760</v>
          </cell>
        </row>
        <row r="258">
          <cell r="A258">
            <v>252</v>
          </cell>
          <cell r="B258" t="str">
            <v>33612A</v>
          </cell>
          <cell r="C258" t="str">
            <v>Camions et châssis lourds et de poids moyen</v>
          </cell>
          <cell r="D258">
            <v>34</v>
          </cell>
          <cell r="F258" t="str">
            <v>Camions et châssis lourds et moyens</v>
          </cell>
          <cell r="H258" t="str">
            <v>Medium and heavy-duty trucks and chassis</v>
          </cell>
          <cell r="J258">
            <v>1108047</v>
          </cell>
          <cell r="K258">
            <v>2027514</v>
          </cell>
        </row>
        <row r="259">
          <cell r="A259">
            <v>253</v>
          </cell>
          <cell r="B259" t="str">
            <v>33612B</v>
          </cell>
          <cell r="C259" t="str">
            <v>Autobus</v>
          </cell>
          <cell r="D259">
            <v>34</v>
          </cell>
          <cell r="F259" t="str">
            <v>Autobus</v>
          </cell>
          <cell r="H259" t="str">
            <v>Buses</v>
          </cell>
          <cell r="J259">
            <v>764011</v>
          </cell>
          <cell r="K259">
            <v>910223</v>
          </cell>
        </row>
        <row r="260">
          <cell r="A260">
            <v>254</v>
          </cell>
          <cell r="B260" t="str">
            <v>3362A0</v>
          </cell>
          <cell r="C260" t="str">
            <v>Carrosseries de véhicules automobiles et véhicules d’usage spécial</v>
          </cell>
          <cell r="D260">
            <v>34</v>
          </cell>
          <cell r="F260" t="str">
            <v>Carross. auto. et véh. usage spéc.</v>
          </cell>
          <cell r="H260" t="str">
            <v>Motor vehicle bodies and special purpose motor vehicles</v>
          </cell>
          <cell r="J260">
            <v>535740</v>
          </cell>
          <cell r="K260">
            <v>748395</v>
          </cell>
        </row>
        <row r="261">
          <cell r="A261">
            <v>255</v>
          </cell>
          <cell r="B261" t="str">
            <v>3362B0</v>
          </cell>
          <cell r="C261" t="str">
            <v>Remorques de marchandises et utilitaires</v>
          </cell>
          <cell r="D261">
            <v>34</v>
          </cell>
          <cell r="F261" t="str">
            <v>Remorques marchandi. et utilitaires</v>
          </cell>
          <cell r="H261" t="str">
            <v>Freight and utility trailers</v>
          </cell>
          <cell r="J261">
            <v>631939</v>
          </cell>
          <cell r="K261">
            <v>770579</v>
          </cell>
        </row>
        <row r="262">
          <cell r="A262">
            <v>256</v>
          </cell>
          <cell r="B262" t="str">
            <v>33612C</v>
          </cell>
          <cell r="C262" t="str">
            <v>Autocaravanes, caravanes et campeuses</v>
          </cell>
          <cell r="D262">
            <v>34</v>
          </cell>
          <cell r="F262" t="str">
            <v>Autocarav.,caravanes et campeuses</v>
          </cell>
          <cell r="H262" t="str">
            <v>Motor homes, travel trailers and campers</v>
          </cell>
          <cell r="J262">
            <v>111227</v>
          </cell>
          <cell r="K262">
            <v>495357</v>
          </cell>
        </row>
        <row r="263">
          <cell r="A263">
            <v>257</v>
          </cell>
          <cell r="B263" t="str">
            <v>336310</v>
          </cell>
          <cell r="C263" t="str">
            <v>Moteurs à essence de véhicules automobiles et leurs pièces</v>
          </cell>
          <cell r="D263">
            <v>34</v>
          </cell>
          <cell r="F263" t="str">
            <v>Moteurs essence auto. et pièces</v>
          </cell>
          <cell r="H263" t="str">
            <v>Motor vehicle gasoline engines and their parts</v>
          </cell>
          <cell r="J263">
            <v>188208</v>
          </cell>
          <cell r="K263">
            <v>724909</v>
          </cell>
        </row>
        <row r="264">
          <cell r="A264">
            <v>258</v>
          </cell>
          <cell r="B264" t="str">
            <v>336320</v>
          </cell>
          <cell r="C264" t="str">
            <v>Matériel électronique et électrique pour véhicules automobiles</v>
          </cell>
          <cell r="D264">
            <v>34</v>
          </cell>
          <cell r="F264" t="str">
            <v>Mat. électroniq. et électriq. auto.</v>
          </cell>
          <cell r="H264" t="str">
            <v>Motor vehicle electrical and electronic equipment</v>
          </cell>
          <cell r="J264">
            <v>179085</v>
          </cell>
          <cell r="K264">
            <v>566865</v>
          </cell>
        </row>
        <row r="265">
          <cell r="A265">
            <v>259</v>
          </cell>
          <cell r="B265" t="str">
            <v>336330</v>
          </cell>
          <cell r="C265" t="str">
            <v>Composantes de direction et de suspension pour véhicules automobiles sauf les ressorts</v>
          </cell>
          <cell r="D265">
            <v>34</v>
          </cell>
          <cell r="F265" t="str">
            <v>Comp. dir. et susp. auto sf ressor.</v>
          </cell>
          <cell r="H265" t="str">
            <v>Motor vehicle steering and suspension components (except springs)</v>
          </cell>
          <cell r="J265">
            <v>114325</v>
          </cell>
          <cell r="K265">
            <v>311791</v>
          </cell>
        </row>
        <row r="266">
          <cell r="A266">
            <v>260</v>
          </cell>
          <cell r="B266" t="str">
            <v>336340</v>
          </cell>
          <cell r="C266" t="str">
            <v>Freins et systèmes de freinage pour véhicules automobiles</v>
          </cell>
          <cell r="D266">
            <v>34</v>
          </cell>
          <cell r="F266" t="str">
            <v>Freins et syst. freinage auto</v>
          </cell>
          <cell r="H266" t="str">
            <v>Motor vehicle brakes and brake systems</v>
          </cell>
          <cell r="J266">
            <v>10786</v>
          </cell>
          <cell r="K266">
            <v>118632</v>
          </cell>
        </row>
        <row r="267">
          <cell r="A267">
            <v>261</v>
          </cell>
          <cell r="B267" t="str">
            <v>336350</v>
          </cell>
          <cell r="C267" t="str">
            <v>Composantes de transmission et de propulsion pour véhicules automobiles</v>
          </cell>
          <cell r="D267">
            <v>34</v>
          </cell>
          <cell r="F267" t="str">
            <v>Comp. transmis. et propuls. auto</v>
          </cell>
          <cell r="H267" t="str">
            <v>Motor vehicle transmission and power train parts</v>
          </cell>
          <cell r="J267">
            <v>8229</v>
          </cell>
          <cell r="K267">
            <v>999080</v>
          </cell>
        </row>
        <row r="268">
          <cell r="A268">
            <v>262</v>
          </cell>
          <cell r="B268" t="str">
            <v>336360</v>
          </cell>
          <cell r="C268" t="str">
            <v>Sièges et pièces de sièges pour véhicules; garnitures intérieures pour véhicules automobiles</v>
          </cell>
          <cell r="D268">
            <v>34</v>
          </cell>
          <cell r="F268" t="str">
            <v>Sièges et pièces, garn. intér. auto</v>
          </cell>
          <cell r="H268" t="str">
            <v>Vehicle seats and seat parts; interior trim for motor vehicles</v>
          </cell>
          <cell r="J268">
            <v>102812</v>
          </cell>
          <cell r="K268">
            <v>357991</v>
          </cell>
        </row>
        <row r="269">
          <cell r="A269">
            <v>263</v>
          </cell>
          <cell r="B269" t="str">
            <v>336370</v>
          </cell>
          <cell r="C269" t="str">
            <v>Pièces en métal embouti pour véhicules automobiles</v>
          </cell>
          <cell r="D269">
            <v>34</v>
          </cell>
          <cell r="F269" t="str">
            <v>Pièces métal embouti automobiles</v>
          </cell>
          <cell r="H269" t="str">
            <v>Motor vehicle metal stamping</v>
          </cell>
          <cell r="J269">
            <v>50952</v>
          </cell>
          <cell r="K269">
            <v>267806</v>
          </cell>
        </row>
        <row r="270">
          <cell r="A270">
            <v>264</v>
          </cell>
          <cell r="B270" t="str">
            <v>336390</v>
          </cell>
          <cell r="C270" t="str">
            <v>Autres pièces pour véhicules automobiles</v>
          </cell>
          <cell r="D270">
            <v>34</v>
          </cell>
          <cell r="F270" t="str">
            <v>Aut. pièces véhicules automobiles</v>
          </cell>
          <cell r="H270" t="str">
            <v>Other motor vehicle parts</v>
          </cell>
          <cell r="J270">
            <v>339198</v>
          </cell>
          <cell r="K270">
            <v>1351872</v>
          </cell>
        </row>
        <row r="271">
          <cell r="A271">
            <v>265</v>
          </cell>
          <cell r="B271" t="str">
            <v>3364A0</v>
          </cell>
          <cell r="C271" t="str">
            <v>Aéronefs</v>
          </cell>
          <cell r="D271">
            <v>34</v>
          </cell>
          <cell r="F271" t="str">
            <v>Aéronefs</v>
          </cell>
          <cell r="H271" t="str">
            <v>Aircraft</v>
          </cell>
          <cell r="J271">
            <v>6191711</v>
          </cell>
          <cell r="K271">
            <v>7578423</v>
          </cell>
        </row>
        <row r="272">
          <cell r="A272">
            <v>266</v>
          </cell>
          <cell r="B272" t="str">
            <v>3364B0</v>
          </cell>
          <cell r="C272" t="str">
            <v>Moteurs d'aéronefs</v>
          </cell>
          <cell r="D272">
            <v>34</v>
          </cell>
          <cell r="F272" t="str">
            <v>Moteurs d'aéronefs</v>
          </cell>
          <cell r="H272" t="str">
            <v>Aircraft engines</v>
          </cell>
          <cell r="J272">
            <v>2950858</v>
          </cell>
          <cell r="K272">
            <v>4407072</v>
          </cell>
        </row>
        <row r="273">
          <cell r="A273">
            <v>267</v>
          </cell>
          <cell r="B273" t="str">
            <v>3364C0</v>
          </cell>
          <cell r="C273" t="str">
            <v>Pièces pour aéronefs et autre matériel aérospatial</v>
          </cell>
          <cell r="D273">
            <v>34</v>
          </cell>
          <cell r="F273" t="str">
            <v>Pcs aéronefs et aut. mat. aérospat.</v>
          </cell>
          <cell r="H273" t="str">
            <v>Aircraft parts and equipment</v>
          </cell>
          <cell r="J273">
            <v>2616753</v>
          </cell>
          <cell r="K273">
            <v>7825374</v>
          </cell>
        </row>
        <row r="274">
          <cell r="A274">
            <v>268</v>
          </cell>
          <cell r="B274" t="str">
            <v>3365A0</v>
          </cell>
          <cell r="C274" t="str">
            <v>Matériel roulant de chemin de fer</v>
          </cell>
          <cell r="D274">
            <v>34</v>
          </cell>
          <cell r="F274" t="str">
            <v>Matériel roulant de chemin de fer</v>
          </cell>
          <cell r="H274" t="str">
            <v>Railroad rolling stocks</v>
          </cell>
          <cell r="J274">
            <v>351004</v>
          </cell>
          <cell r="K274">
            <v>485668</v>
          </cell>
        </row>
        <row r="275">
          <cell r="A275">
            <v>269</v>
          </cell>
          <cell r="B275" t="str">
            <v>3365B0</v>
          </cell>
          <cell r="C275" t="str">
            <v>Pièces pour matériel roulant de chemin de fer</v>
          </cell>
          <cell r="D275">
            <v>34</v>
          </cell>
          <cell r="F275" t="str">
            <v>Pcs matériel roulant chemin de fer</v>
          </cell>
          <cell r="H275" t="str">
            <v>Parts for railroad rolling stocks</v>
          </cell>
          <cell r="J275">
            <v>429211</v>
          </cell>
          <cell r="K275">
            <v>481940</v>
          </cell>
        </row>
        <row r="276">
          <cell r="A276">
            <v>270</v>
          </cell>
          <cell r="B276" t="str">
            <v>336610</v>
          </cell>
          <cell r="C276" t="str">
            <v>Navires</v>
          </cell>
          <cell r="D276">
            <v>34</v>
          </cell>
          <cell r="F276" t="str">
            <v>Navires</v>
          </cell>
          <cell r="H276" t="str">
            <v>Ships</v>
          </cell>
          <cell r="J276">
            <v>98002</v>
          </cell>
          <cell r="K276">
            <v>241913</v>
          </cell>
        </row>
        <row r="277">
          <cell r="A277">
            <v>271</v>
          </cell>
          <cell r="B277" t="str">
            <v>336620</v>
          </cell>
          <cell r="C277" t="str">
            <v>Embarcations</v>
          </cell>
          <cell r="D277">
            <v>34</v>
          </cell>
          <cell r="F277" t="str">
            <v>Embarcations</v>
          </cell>
          <cell r="H277" t="str">
            <v>Boats</v>
          </cell>
          <cell r="J277">
            <v>307125</v>
          </cell>
          <cell r="K277">
            <v>548554</v>
          </cell>
        </row>
        <row r="278">
          <cell r="A278">
            <v>272</v>
          </cell>
          <cell r="B278" t="str">
            <v>336900</v>
          </cell>
          <cell r="C278" t="str">
            <v>Autre matériel de transport et pièces connexes</v>
          </cell>
          <cell r="D278">
            <v>34</v>
          </cell>
          <cell r="F278" t="str">
            <v>Aut. matériel transport et pièces</v>
          </cell>
          <cell r="H278" t="str">
            <v>Other transportation equipment and related parts</v>
          </cell>
          <cell r="J278">
            <v>3013414</v>
          </cell>
          <cell r="K278">
            <v>4293763</v>
          </cell>
        </row>
        <row r="279">
          <cell r="A279">
            <v>273</v>
          </cell>
          <cell r="B279" t="str">
            <v>337110</v>
          </cell>
          <cell r="C279" t="str">
            <v>Armoires et comptoirs de cuisine en bois</v>
          </cell>
          <cell r="D279">
            <v>35</v>
          </cell>
          <cell r="F279" t="str">
            <v>Armoires et comptoirs cuisine bois</v>
          </cell>
          <cell r="H279" t="str">
            <v>Wood kitchen cabinets and counter tops</v>
          </cell>
          <cell r="J279">
            <v>1165472</v>
          </cell>
          <cell r="K279">
            <v>1187581</v>
          </cell>
        </row>
        <row r="280">
          <cell r="A280">
            <v>274</v>
          </cell>
          <cell r="B280" t="str">
            <v>3371A0</v>
          </cell>
          <cell r="C280" t="str">
            <v>Ameublement de maison</v>
          </cell>
          <cell r="D280">
            <v>35</v>
          </cell>
          <cell r="F280" t="str">
            <v>Ameublement de maison</v>
          </cell>
          <cell r="H280" t="str">
            <v>Household furniture</v>
          </cell>
          <cell r="J280">
            <v>864140</v>
          </cell>
          <cell r="K280">
            <v>1802262</v>
          </cell>
        </row>
        <row r="281">
          <cell r="A281">
            <v>275</v>
          </cell>
          <cell r="B281" t="str">
            <v>3371B0</v>
          </cell>
          <cell r="C281" t="str">
            <v>Ameublement d'institution</v>
          </cell>
          <cell r="D281">
            <v>35</v>
          </cell>
          <cell r="F281" t="str">
            <v>Ameublement d'institution</v>
          </cell>
          <cell r="H281" t="str">
            <v>Institutional furniture</v>
          </cell>
          <cell r="J281">
            <v>157803</v>
          </cell>
          <cell r="K281">
            <v>269076</v>
          </cell>
        </row>
        <row r="282">
          <cell r="A282">
            <v>276</v>
          </cell>
          <cell r="B282" t="str">
            <v>3372A0</v>
          </cell>
          <cell r="C282" t="str">
            <v>Ameublement de bureau</v>
          </cell>
          <cell r="D282">
            <v>35</v>
          </cell>
          <cell r="F282" t="str">
            <v>Ameublement de bureau</v>
          </cell>
          <cell r="H282" t="str">
            <v>Office furniture</v>
          </cell>
          <cell r="J282">
            <v>487249</v>
          </cell>
          <cell r="K282">
            <v>717453</v>
          </cell>
        </row>
        <row r="283">
          <cell r="A283">
            <v>277</v>
          </cell>
          <cell r="B283" t="str">
            <v>3372B0</v>
          </cell>
          <cell r="C283" t="str">
            <v>Vitrines d’exposition, cloisons, rayonnages et casiers; cadres de meubles</v>
          </cell>
          <cell r="D283">
            <v>35</v>
          </cell>
          <cell r="F283" t="str">
            <v>Vitrines,rayon.casiers,cad. meubles</v>
          </cell>
          <cell r="H283" t="str">
            <v>Showcases, partitions, shelving, and lockers; furniture frames</v>
          </cell>
          <cell r="J283">
            <v>492188</v>
          </cell>
          <cell r="K283">
            <v>668749</v>
          </cell>
        </row>
        <row r="284">
          <cell r="A284">
            <v>278</v>
          </cell>
          <cell r="B284" t="str">
            <v>337910</v>
          </cell>
          <cell r="C284" t="str">
            <v>Matelas et bases de lit</v>
          </cell>
          <cell r="D284">
            <v>35</v>
          </cell>
          <cell r="F284" t="str">
            <v>Matelas et bases de lit</v>
          </cell>
          <cell r="H284" t="str">
            <v>Mattresses and foundations</v>
          </cell>
          <cell r="J284">
            <v>343096</v>
          </cell>
          <cell r="K284">
            <v>416458</v>
          </cell>
        </row>
        <row r="285">
          <cell r="A285">
            <v>279</v>
          </cell>
          <cell r="B285" t="str">
            <v>337920</v>
          </cell>
          <cell r="C285" t="str">
            <v>Stores et persiennes</v>
          </cell>
          <cell r="D285">
            <v>35</v>
          </cell>
          <cell r="F285" t="str">
            <v>Stores et persiennes</v>
          </cell>
          <cell r="H285" t="str">
            <v>Blinds and shades</v>
          </cell>
          <cell r="J285">
            <v>65645</v>
          </cell>
          <cell r="K285">
            <v>111103</v>
          </cell>
        </row>
        <row r="286">
          <cell r="A286">
            <v>280</v>
          </cell>
          <cell r="B286" t="str">
            <v>339100</v>
          </cell>
          <cell r="C286" t="str">
            <v>Fournitures et matériel médicaux, dentaires et de protection personnelle</v>
          </cell>
          <cell r="D286">
            <v>36</v>
          </cell>
          <cell r="F286" t="str">
            <v>Fourn. et mat. médicaux, prot.pers.</v>
          </cell>
          <cell r="H286" t="str">
            <v>Medical, dental and personal safety supplies, instruments and equipment</v>
          </cell>
          <cell r="J286">
            <v>1171832</v>
          </cell>
          <cell r="K286">
            <v>2393818</v>
          </cell>
        </row>
        <row r="287">
          <cell r="A287">
            <v>281</v>
          </cell>
          <cell r="B287" t="str">
            <v>339910</v>
          </cell>
          <cell r="C287" t="str">
            <v>Bijoux et argenterie</v>
          </cell>
          <cell r="D287">
            <v>36</v>
          </cell>
          <cell r="F287" t="str">
            <v>Bijoux et argenterie</v>
          </cell>
          <cell r="H287" t="str">
            <v>Jewellery and silverware</v>
          </cell>
          <cell r="J287">
            <v>183480</v>
          </cell>
          <cell r="K287">
            <v>779186</v>
          </cell>
        </row>
        <row r="288">
          <cell r="A288">
            <v>282</v>
          </cell>
          <cell r="B288" t="str">
            <v>339920</v>
          </cell>
          <cell r="C288" t="str">
            <v>Articles de sport et d’athlétisme</v>
          </cell>
          <cell r="D288">
            <v>36</v>
          </cell>
          <cell r="F288" t="str">
            <v>Articles de sport et athlétisme</v>
          </cell>
          <cell r="H288" t="str">
            <v>Sporting and athletic goods</v>
          </cell>
          <cell r="J288">
            <v>389147</v>
          </cell>
          <cell r="K288">
            <v>753216</v>
          </cell>
        </row>
        <row r="289">
          <cell r="A289">
            <v>283</v>
          </cell>
          <cell r="B289" t="str">
            <v>339930</v>
          </cell>
          <cell r="C289" t="str">
            <v>Jouets et jeux</v>
          </cell>
          <cell r="D289">
            <v>36</v>
          </cell>
          <cell r="F289" t="str">
            <v>Jouets et jeux</v>
          </cell>
          <cell r="H289" t="str">
            <v>Toys and games</v>
          </cell>
          <cell r="J289">
            <v>266381</v>
          </cell>
          <cell r="K289">
            <v>846715</v>
          </cell>
        </row>
        <row r="290">
          <cell r="A290">
            <v>284</v>
          </cell>
          <cell r="B290" t="str">
            <v>339940</v>
          </cell>
          <cell r="C290" t="str">
            <v>Autres fournitures de bureau</v>
          </cell>
          <cell r="D290">
            <v>36</v>
          </cell>
          <cell r="F290" t="str">
            <v>Autres fournitures de bureau</v>
          </cell>
          <cell r="H290" t="str">
            <v>Other stationery supplies</v>
          </cell>
          <cell r="J290">
            <v>46706</v>
          </cell>
          <cell r="K290">
            <v>138845</v>
          </cell>
        </row>
        <row r="291">
          <cell r="A291">
            <v>285</v>
          </cell>
          <cell r="B291" t="str">
            <v>339950</v>
          </cell>
          <cell r="C291" t="str">
            <v>Enseignes</v>
          </cell>
          <cell r="D291">
            <v>36</v>
          </cell>
          <cell r="F291" t="str">
            <v>Enseignes</v>
          </cell>
          <cell r="H291" t="str">
            <v>Signs</v>
          </cell>
          <cell r="J291">
            <v>197798</v>
          </cell>
          <cell r="K291">
            <v>256317</v>
          </cell>
        </row>
        <row r="292">
          <cell r="A292">
            <v>286</v>
          </cell>
          <cell r="B292" t="str">
            <v>339990</v>
          </cell>
          <cell r="C292" t="str">
            <v>Autres produits manufacturés</v>
          </cell>
          <cell r="D292">
            <v>36</v>
          </cell>
          <cell r="F292" t="str">
            <v>Autres produits manufacturés</v>
          </cell>
          <cell r="H292" t="str">
            <v>Other miscellaneous goods</v>
          </cell>
          <cell r="J292">
            <v>925011</v>
          </cell>
          <cell r="K292">
            <v>1920609</v>
          </cell>
        </row>
        <row r="293">
          <cell r="A293">
            <v>287</v>
          </cell>
          <cell r="B293" t="str">
            <v>3A0000</v>
          </cell>
          <cell r="C293" t="str">
            <v>Autres travaux à forfait et services de fabrication</v>
          </cell>
          <cell r="D293">
            <v>36</v>
          </cell>
          <cell r="F293" t="str">
            <v>Aut. trav. forfait et serv. fabr.</v>
          </cell>
          <cell r="H293" t="str">
            <v>Custom work, manufacturing production services (except printing, finishing textiles and metals)</v>
          </cell>
          <cell r="J293">
            <v>1190492</v>
          </cell>
          <cell r="K293">
            <v>2125709</v>
          </cell>
        </row>
        <row r="294">
          <cell r="A294">
            <v>288</v>
          </cell>
          <cell r="B294">
            <v>411000</v>
          </cell>
          <cell r="C294" t="str">
            <v>Marges de gros</v>
          </cell>
          <cell r="D294">
            <v>37</v>
          </cell>
          <cell r="F294" t="str">
            <v>Marges gros</v>
          </cell>
          <cell r="H294" t="str">
            <v>Wholesale margins</v>
          </cell>
        </row>
        <row r="295">
          <cell r="A295">
            <v>289</v>
          </cell>
          <cell r="B295" t="str">
            <v>41B000</v>
          </cell>
          <cell r="C295" t="str">
            <v>Commissions - commerce de gros</v>
          </cell>
          <cell r="D295">
            <v>37</v>
          </cell>
          <cell r="F295" t="str">
            <v>Commissions - commerce de gros</v>
          </cell>
          <cell r="H295" t="str">
            <v>Wholesale trade commissions</v>
          </cell>
          <cell r="J295">
            <v>425053</v>
          </cell>
          <cell r="K295">
            <v>698001</v>
          </cell>
        </row>
        <row r="296">
          <cell r="A296">
            <v>290</v>
          </cell>
          <cell r="B296">
            <v>441000</v>
          </cell>
          <cell r="C296" t="str">
            <v>Marges de détail</v>
          </cell>
          <cell r="D296">
            <v>38</v>
          </cell>
          <cell r="F296" t="str">
            <v>Marges détail</v>
          </cell>
          <cell r="H296" t="str">
            <v>Retail margins</v>
          </cell>
        </row>
        <row r="297">
          <cell r="A297">
            <v>291</v>
          </cell>
          <cell r="B297" t="str">
            <v>4AB000</v>
          </cell>
          <cell r="C297" t="str">
            <v>Véhicules automobiles usagés</v>
          </cell>
          <cell r="D297">
            <v>38</v>
          </cell>
          <cell r="F297" t="str">
            <v>Véhicules automobiles usagés</v>
          </cell>
          <cell r="H297" t="str">
            <v>Used motor vehicles</v>
          </cell>
          <cell r="J297">
            <v>0</v>
          </cell>
          <cell r="K297">
            <v>3073371</v>
          </cell>
        </row>
        <row r="298">
          <cell r="A298">
            <v>292</v>
          </cell>
          <cell r="B298" t="str">
            <v>4AC000</v>
          </cell>
          <cell r="C298" t="str">
            <v>Autres biens de consommation usagés</v>
          </cell>
          <cell r="D298">
            <v>38</v>
          </cell>
          <cell r="F298" t="str">
            <v>Autres biens usagés</v>
          </cell>
          <cell r="H298" t="str">
            <v>Other used consumer goods</v>
          </cell>
          <cell r="J298">
            <v>41309</v>
          </cell>
          <cell r="K298">
            <v>41309</v>
          </cell>
        </row>
        <row r="299">
          <cell r="A299">
            <v>293</v>
          </cell>
          <cell r="B299" t="str">
            <v>4AD000</v>
          </cell>
          <cell r="C299" t="str">
            <v>Commissions - commerce de détail</v>
          </cell>
          <cell r="D299">
            <v>38</v>
          </cell>
          <cell r="F299" t="str">
            <v>Commissions - commerce de détail</v>
          </cell>
          <cell r="H299" t="str">
            <v>Retail trade commissions</v>
          </cell>
          <cell r="J299">
            <v>521177</v>
          </cell>
          <cell r="K299">
            <v>521389</v>
          </cell>
        </row>
        <row r="300">
          <cell r="A300">
            <v>294</v>
          </cell>
          <cell r="B300" t="str">
            <v>481A00</v>
          </cell>
          <cell r="C300" t="str">
            <v>Services de transport aérien de voyageurs</v>
          </cell>
          <cell r="D300">
            <v>39</v>
          </cell>
          <cell r="F300" t="str">
            <v>Serv. transport aérien voyageurs</v>
          </cell>
          <cell r="H300" t="str">
            <v>Air passenger transportation services</v>
          </cell>
          <cell r="J300">
            <v>3408687</v>
          </cell>
          <cell r="K300">
            <v>5463515</v>
          </cell>
        </row>
        <row r="301">
          <cell r="A301">
            <v>295</v>
          </cell>
          <cell r="B301" t="str">
            <v>481B00</v>
          </cell>
          <cell r="C301" t="str">
            <v>Services de transport aérien de marchandises</v>
          </cell>
          <cell r="D301">
            <v>39</v>
          </cell>
          <cell r="F301" t="str">
            <v>Serv. transport aérien marchandises</v>
          </cell>
          <cell r="H301" t="str">
            <v>Air freight transportation services</v>
          </cell>
          <cell r="J301">
            <v>218516</v>
          </cell>
          <cell r="K301">
            <v>287906</v>
          </cell>
        </row>
        <row r="302">
          <cell r="A302">
            <v>296</v>
          </cell>
          <cell r="B302" t="str">
            <v>481C00</v>
          </cell>
          <cell r="C302" t="str">
            <v>Services de vols spécialisés</v>
          </cell>
          <cell r="D302">
            <v>39</v>
          </cell>
          <cell r="F302" t="str">
            <v>Services de vols spécialisés</v>
          </cell>
          <cell r="H302" t="str">
            <v>Air specialty services</v>
          </cell>
          <cell r="J302">
            <v>91866</v>
          </cell>
          <cell r="K302">
            <v>190035</v>
          </cell>
        </row>
        <row r="303">
          <cell r="A303">
            <v>297</v>
          </cell>
          <cell r="B303" t="str">
            <v>482A00</v>
          </cell>
          <cell r="C303" t="str">
            <v>Services de transport par rail de voyageurs</v>
          </cell>
          <cell r="D303">
            <v>39</v>
          </cell>
          <cell r="F303" t="str">
            <v>Serv. transport  rail voyageurs</v>
          </cell>
          <cell r="H303" t="str">
            <v>Rail passenger transportation services</v>
          </cell>
          <cell r="J303">
            <v>102145</v>
          </cell>
          <cell r="K303">
            <v>196358</v>
          </cell>
        </row>
        <row r="304">
          <cell r="A304">
            <v>298</v>
          </cell>
          <cell r="B304" t="str">
            <v>482B00</v>
          </cell>
          <cell r="C304" t="str">
            <v>Services de transport par rail de marchandises</v>
          </cell>
          <cell r="D304">
            <v>39</v>
          </cell>
          <cell r="F304" t="str">
            <v>Serv. transport rail marchandises</v>
          </cell>
          <cell r="H304" t="str">
            <v>Rail freight transportation services</v>
          </cell>
          <cell r="J304">
            <v>1843109</v>
          </cell>
          <cell r="K304">
            <v>2189970</v>
          </cell>
        </row>
        <row r="305">
          <cell r="A305">
            <v>299</v>
          </cell>
          <cell r="B305" t="str">
            <v>483A00</v>
          </cell>
          <cell r="C305" t="str">
            <v>Services de transport par eau de voyageurs</v>
          </cell>
          <cell r="D305">
            <v>39</v>
          </cell>
          <cell r="F305" t="str">
            <v>Serv. transport par eau voyageurs</v>
          </cell>
          <cell r="H305" t="str">
            <v>Water passenger transportation services</v>
          </cell>
          <cell r="J305">
            <v>67673</v>
          </cell>
          <cell r="K305">
            <v>101197</v>
          </cell>
        </row>
        <row r="306">
          <cell r="A306">
            <v>300</v>
          </cell>
          <cell r="B306" t="str">
            <v>483B00</v>
          </cell>
          <cell r="C306" t="str">
            <v>Services de transport  par eau de marchandises</v>
          </cell>
          <cell r="D306">
            <v>39</v>
          </cell>
          <cell r="F306" t="str">
            <v>Serv. transp. par eau marchandises</v>
          </cell>
          <cell r="H306" t="str">
            <v>Water freight transportation services</v>
          </cell>
          <cell r="J306">
            <v>466472</v>
          </cell>
          <cell r="K306">
            <v>840796</v>
          </cell>
        </row>
        <row r="307">
          <cell r="A307">
            <v>301</v>
          </cell>
          <cell r="B307" t="str">
            <v>484A00</v>
          </cell>
          <cell r="C307" t="str">
            <v>Services de déménagement</v>
          </cell>
          <cell r="D307">
            <v>39</v>
          </cell>
          <cell r="F307" t="str">
            <v>Services de déménagement</v>
          </cell>
          <cell r="H307" t="str">
            <v>Moving services (used goods)</v>
          </cell>
          <cell r="J307">
            <v>451067</v>
          </cell>
          <cell r="K307">
            <v>453907</v>
          </cell>
        </row>
        <row r="308">
          <cell r="A308">
            <v>302</v>
          </cell>
          <cell r="B308" t="str">
            <v>484B10</v>
          </cell>
          <cell r="C308" t="str">
            <v>Services de transport général par camion de marchandises</v>
          </cell>
          <cell r="D308">
            <v>39</v>
          </cell>
          <cell r="F308" t="str">
            <v>Serv. transp. gén. camion marchand.</v>
          </cell>
          <cell r="H308" t="str">
            <v>General freight truck transportation services</v>
          </cell>
          <cell r="J308">
            <v>3276221</v>
          </cell>
          <cell r="K308">
            <v>3493357</v>
          </cell>
        </row>
        <row r="309">
          <cell r="A309">
            <v>303</v>
          </cell>
          <cell r="B309" t="str">
            <v>484B20</v>
          </cell>
          <cell r="C309" t="str">
            <v>Services de transport spécialisé par camion de marchandises</v>
          </cell>
          <cell r="D309">
            <v>39</v>
          </cell>
          <cell r="F309" t="str">
            <v>Serv. transp. spé. camion marchand.</v>
          </cell>
          <cell r="H309" t="str">
            <v>Specialized freight truck transportation services</v>
          </cell>
          <cell r="J309">
            <v>6571813</v>
          </cell>
          <cell r="K309">
            <v>7326402</v>
          </cell>
        </row>
        <row r="310">
          <cell r="A310">
            <v>304</v>
          </cell>
          <cell r="B310" t="str">
            <v>485100</v>
          </cell>
          <cell r="C310" t="str">
            <v>Services de transport en commun urbain</v>
          </cell>
          <cell r="D310">
            <v>39</v>
          </cell>
          <cell r="F310" t="str">
            <v>Serv. transport en commun urbain</v>
          </cell>
          <cell r="H310" t="str">
            <v>Urban transit services</v>
          </cell>
          <cell r="J310">
            <v>1080378</v>
          </cell>
          <cell r="K310">
            <v>1142310</v>
          </cell>
        </row>
        <row r="311">
          <cell r="A311">
            <v>305</v>
          </cell>
          <cell r="B311" t="str">
            <v>485200</v>
          </cell>
          <cell r="C311" t="str">
            <v>Services de transport interurbain et rural de voyageurs par autobus</v>
          </cell>
          <cell r="D311">
            <v>39</v>
          </cell>
          <cell r="F311" t="str">
            <v>Serv. transport voyageurs autobus</v>
          </cell>
          <cell r="H311" t="str">
            <v>Interurban and rural bus passenger transportation services</v>
          </cell>
          <cell r="J311">
            <v>98252</v>
          </cell>
          <cell r="K311">
            <v>167857</v>
          </cell>
        </row>
        <row r="312">
          <cell r="A312">
            <v>306</v>
          </cell>
          <cell r="B312" t="str">
            <v>485400</v>
          </cell>
          <cell r="C312" t="str">
            <v>Services d'autobus scolaires</v>
          </cell>
          <cell r="D312">
            <v>39</v>
          </cell>
          <cell r="F312" t="str">
            <v>Services autobus scolaires</v>
          </cell>
          <cell r="H312" t="str">
            <v>School bus service</v>
          </cell>
          <cell r="J312">
            <v>557446</v>
          </cell>
          <cell r="K312">
            <v>570798</v>
          </cell>
        </row>
        <row r="313">
          <cell r="A313">
            <v>307</v>
          </cell>
          <cell r="B313" t="str">
            <v>485900</v>
          </cell>
          <cell r="C313" t="str">
            <v>Autres services de transport terrestre de voyageurs </v>
          </cell>
          <cell r="D313">
            <v>39</v>
          </cell>
          <cell r="F313" t="str">
            <v>Aut. serv. transp. terr. voyageurs </v>
          </cell>
          <cell r="H313" t="str">
            <v>Other transit and ground passenger transportation services</v>
          </cell>
          <cell r="J313">
            <v>387974</v>
          </cell>
          <cell r="K313">
            <v>440356</v>
          </cell>
        </row>
        <row r="314">
          <cell r="A314">
            <v>308</v>
          </cell>
          <cell r="B314" t="str">
            <v>487000</v>
          </cell>
          <cell r="C314" t="str">
            <v>Services de transport de tourisme d'agrément</v>
          </cell>
          <cell r="D314">
            <v>39</v>
          </cell>
          <cell r="F314" t="str">
            <v>Serv. transp. tourisme agrément</v>
          </cell>
          <cell r="H314" t="str">
            <v>Scenic and sightseeing tour services</v>
          </cell>
          <cell r="J314">
            <v>44547</v>
          </cell>
          <cell r="K314">
            <v>112198</v>
          </cell>
        </row>
        <row r="315">
          <cell r="A315">
            <v>309</v>
          </cell>
          <cell r="B315" t="str">
            <v>485300</v>
          </cell>
          <cell r="C315" t="str">
            <v>Services de taxis et de limousines</v>
          </cell>
          <cell r="D315">
            <v>39</v>
          </cell>
          <cell r="F315" t="str">
            <v>Services de taxis et de limousines</v>
          </cell>
          <cell r="H315" t="str">
            <v>Taxi and limousine services</v>
          </cell>
          <cell r="J315">
            <v>488119</v>
          </cell>
          <cell r="K315">
            <v>748829</v>
          </cell>
        </row>
        <row r="316">
          <cell r="A316">
            <v>310</v>
          </cell>
          <cell r="B316">
            <v>486200</v>
          </cell>
          <cell r="C316" t="str">
            <v>Services de transport par pipeline</v>
          </cell>
          <cell r="D316">
            <v>39</v>
          </cell>
          <cell r="F316" t="str">
            <v>Serv. transport par pipeline</v>
          </cell>
          <cell r="H316" t="str">
            <v>Transportation by pipeline</v>
          </cell>
        </row>
        <row r="317">
          <cell r="A317">
            <v>311</v>
          </cell>
          <cell r="B317" t="str">
            <v>4881A0</v>
          </cell>
          <cell r="C317" t="str">
            <v>Services de soutien au transport aérien</v>
          </cell>
          <cell r="D317">
            <v>39</v>
          </cell>
          <cell r="F317" t="str">
            <v>Services soutien transport aérien</v>
          </cell>
          <cell r="H317" t="str">
            <v>Air transportation support services</v>
          </cell>
          <cell r="J317">
            <v>780670</v>
          </cell>
          <cell r="K317">
            <v>1148493</v>
          </cell>
        </row>
        <row r="318">
          <cell r="A318">
            <v>312</v>
          </cell>
          <cell r="B318" t="str">
            <v>4881B0</v>
          </cell>
          <cell r="C318" t="str">
            <v>Services d'entretien et de réparation d'aéronefs</v>
          </cell>
          <cell r="D318">
            <v>39</v>
          </cell>
          <cell r="F318" t="str">
            <v>Serv. entretien et répar. aéronefs</v>
          </cell>
          <cell r="H318" t="str">
            <v>Aircraft maintenance and repair services</v>
          </cell>
          <cell r="J318">
            <v>827949</v>
          </cell>
          <cell r="K318">
            <v>938573</v>
          </cell>
        </row>
        <row r="319">
          <cell r="A319">
            <v>313</v>
          </cell>
          <cell r="B319" t="str">
            <v>488200</v>
          </cell>
          <cell r="C319" t="str">
            <v>Services de soutien, d'entretien et de réparation au transport ferroviaire</v>
          </cell>
          <cell r="D319">
            <v>39</v>
          </cell>
          <cell r="F319" t="str">
            <v>Serv. soutien, entret. transp. rail</v>
          </cell>
          <cell r="H319" t="str">
            <v>Rail transportation support, maintenance and repair services</v>
          </cell>
          <cell r="J319">
            <v>116781</v>
          </cell>
          <cell r="K319">
            <v>177605</v>
          </cell>
        </row>
        <row r="320">
          <cell r="A320">
            <v>314</v>
          </cell>
          <cell r="B320" t="str">
            <v>488300</v>
          </cell>
          <cell r="C320" t="str">
            <v>Services de soutien au transport par eau</v>
          </cell>
          <cell r="D320">
            <v>39</v>
          </cell>
          <cell r="F320" t="str">
            <v>Serv.soutien au transport par eau</v>
          </cell>
          <cell r="H320" t="str">
            <v>Water transportation support, maintenance and repair services</v>
          </cell>
          <cell r="J320">
            <v>1047080</v>
          </cell>
          <cell r="K320">
            <v>1063098</v>
          </cell>
        </row>
        <row r="321">
          <cell r="A321">
            <v>315</v>
          </cell>
          <cell r="B321" t="str">
            <v>488400</v>
          </cell>
          <cell r="C321" t="str">
            <v>Services de soutien au transport routier</v>
          </cell>
          <cell r="D321">
            <v>39</v>
          </cell>
          <cell r="F321" t="str">
            <v>Serv. soutien au transport routier</v>
          </cell>
          <cell r="H321" t="str">
            <v>Road transportation support services</v>
          </cell>
          <cell r="J321">
            <v>599039</v>
          </cell>
          <cell r="K321">
            <v>619194</v>
          </cell>
        </row>
        <row r="322">
          <cell r="A322">
            <v>316</v>
          </cell>
          <cell r="B322" t="str">
            <v>488500</v>
          </cell>
          <cell r="C322" t="str">
            <v>Services d'intermédiaire en transport de marchandises</v>
          </cell>
          <cell r="D322">
            <v>39</v>
          </cell>
          <cell r="F322" t="str">
            <v>Serv. interméd. transp. produits</v>
          </cell>
          <cell r="H322" t="str">
            <v>Freight transportation arrangement and customs brokering services</v>
          </cell>
          <cell r="J322">
            <v>3763895</v>
          </cell>
          <cell r="K322">
            <v>4042267</v>
          </cell>
        </row>
        <row r="323">
          <cell r="A323">
            <v>317</v>
          </cell>
          <cell r="B323" t="str">
            <v>488900</v>
          </cell>
          <cell r="C323" t="str">
            <v>Autres services de soutien au transport</v>
          </cell>
          <cell r="D323">
            <v>39</v>
          </cell>
          <cell r="F323" t="str">
            <v>Aut. services soutien au transport</v>
          </cell>
          <cell r="H323" t="str">
            <v>Other transportation support services</v>
          </cell>
          <cell r="J323">
            <v>219117</v>
          </cell>
          <cell r="K323">
            <v>248985</v>
          </cell>
        </row>
        <row r="324">
          <cell r="A324">
            <v>318</v>
          </cell>
          <cell r="B324" t="str">
            <v>491000</v>
          </cell>
          <cell r="C324" t="str">
            <v>Services postaux</v>
          </cell>
          <cell r="D324">
            <v>39</v>
          </cell>
          <cell r="F324" t="str">
            <v>Services postaux</v>
          </cell>
          <cell r="H324" t="str">
            <v>Postal services</v>
          </cell>
          <cell r="J324">
            <v>883350</v>
          </cell>
          <cell r="K324">
            <v>1111033</v>
          </cell>
        </row>
        <row r="325">
          <cell r="A325">
            <v>319</v>
          </cell>
          <cell r="B325" t="str">
            <v>492000</v>
          </cell>
          <cell r="C325" t="str">
            <v>Messageries et services de messagerie</v>
          </cell>
          <cell r="D325">
            <v>39</v>
          </cell>
          <cell r="F325" t="str">
            <v>Messageries et services messagerie</v>
          </cell>
          <cell r="H325" t="str">
            <v>Courier, parcels, and local messenger and delivery services</v>
          </cell>
          <cell r="J325">
            <v>1773050</v>
          </cell>
          <cell r="K325">
            <v>2236026</v>
          </cell>
        </row>
        <row r="326">
          <cell r="A326">
            <v>320</v>
          </cell>
          <cell r="B326" t="str">
            <v>493A00</v>
          </cell>
          <cell r="C326" t="str">
            <v>Services d'entreposage de grains</v>
          </cell>
          <cell r="D326">
            <v>39</v>
          </cell>
          <cell r="F326" t="str">
            <v>Serv. entreposage de grains</v>
          </cell>
          <cell r="H326" t="str">
            <v>Grain storage</v>
          </cell>
          <cell r="J326">
            <v>138262</v>
          </cell>
          <cell r="K326">
            <v>141623</v>
          </cell>
        </row>
        <row r="327">
          <cell r="A327">
            <v>321</v>
          </cell>
          <cell r="B327" t="str">
            <v>493B00</v>
          </cell>
          <cell r="C327" t="str">
            <v>Autres services d'entreposage</v>
          </cell>
          <cell r="D327">
            <v>39</v>
          </cell>
          <cell r="F327" t="str">
            <v>Autres services entreposage</v>
          </cell>
          <cell r="H327" t="str">
            <v>Warehousing and storage services (except grain storage)</v>
          </cell>
          <cell r="J327">
            <v>635833</v>
          </cell>
          <cell r="K327">
            <v>1029654</v>
          </cell>
        </row>
        <row r="328">
          <cell r="A328">
            <v>322</v>
          </cell>
          <cell r="B328" t="str">
            <v>5111A0</v>
          </cell>
          <cell r="C328" t="str">
            <v>Journaux, imprimés et sur support électronique</v>
          </cell>
          <cell r="D328">
            <v>40</v>
          </cell>
          <cell r="F328" t="str">
            <v>Journaux,imprim. et supp.électron.</v>
          </cell>
          <cell r="H328" t="str">
            <v>Newspapers, print and electronic</v>
          </cell>
          <cell r="J328">
            <v>123338</v>
          </cell>
          <cell r="K328">
            <v>143887</v>
          </cell>
        </row>
        <row r="329">
          <cell r="A329">
            <v>323</v>
          </cell>
          <cell r="B329" t="str">
            <v>5111B0</v>
          </cell>
          <cell r="C329" t="str">
            <v>Périodiques, imprimés et sur support électronique</v>
          </cell>
          <cell r="D329">
            <v>40</v>
          </cell>
          <cell r="F329" t="str">
            <v>Périodiq.,imprim. et supp.électron.</v>
          </cell>
          <cell r="H329" t="str">
            <v>Periodicals, print and electronic</v>
          </cell>
          <cell r="J329">
            <v>94307</v>
          </cell>
          <cell r="K329">
            <v>220414</v>
          </cell>
        </row>
        <row r="330">
          <cell r="A330">
            <v>324</v>
          </cell>
          <cell r="B330" t="str">
            <v>5111C0</v>
          </cell>
          <cell r="C330" t="str">
            <v>Livres, imprimés et sur support électronique</v>
          </cell>
          <cell r="D330">
            <v>40</v>
          </cell>
          <cell r="F330" t="str">
            <v>Livres, imprim. et supp.électroniq.</v>
          </cell>
          <cell r="H330" t="str">
            <v>Books, print and electronic</v>
          </cell>
          <cell r="J330">
            <v>336087</v>
          </cell>
          <cell r="K330">
            <v>771407</v>
          </cell>
        </row>
        <row r="331">
          <cell r="A331">
            <v>325</v>
          </cell>
          <cell r="B331" t="str">
            <v>5111D0</v>
          </cell>
          <cell r="C331" t="str">
            <v>Autres produits publiés</v>
          </cell>
          <cell r="D331">
            <v>40</v>
          </cell>
          <cell r="F331" t="str">
            <v>Autres produits publiés</v>
          </cell>
          <cell r="H331" t="str">
            <v>Other published products</v>
          </cell>
          <cell r="J331">
            <v>73435</v>
          </cell>
          <cell r="K331">
            <v>152623</v>
          </cell>
        </row>
        <row r="332">
          <cell r="A332">
            <v>326</v>
          </cell>
          <cell r="B332" t="str">
            <v>5111E0</v>
          </cell>
          <cell r="C332" t="str">
            <v>Espaces publicitaires dans les journaux</v>
          </cell>
          <cell r="D332">
            <v>42</v>
          </cell>
          <cell r="F332" t="str">
            <v>Espaces publicitaires journaux</v>
          </cell>
          <cell r="H332" t="str">
            <v>Advertising space in newspapers</v>
          </cell>
          <cell r="J332">
            <v>382073</v>
          </cell>
          <cell r="K332">
            <v>435453</v>
          </cell>
        </row>
        <row r="333">
          <cell r="A333">
            <v>327</v>
          </cell>
          <cell r="B333" t="str">
            <v>5111F0</v>
          </cell>
          <cell r="C333" t="str">
            <v>Espaces publicitaires dans des périodiques et autres publications imprimées</v>
          </cell>
          <cell r="D333">
            <v>42</v>
          </cell>
          <cell r="F333" t="str">
            <v>Espaces publicit. périodiq. et aut.</v>
          </cell>
          <cell r="H333" t="str">
            <v>Advertising space in periodicals and other published printed products</v>
          </cell>
          <cell r="J333">
            <v>276534</v>
          </cell>
          <cell r="K333">
            <v>293655</v>
          </cell>
        </row>
        <row r="334">
          <cell r="A334">
            <v>328</v>
          </cell>
          <cell r="B334" t="str">
            <v>5111G0</v>
          </cell>
          <cell r="C334" t="str">
            <v>Frais d'octroi sous license de droits de distribution, de reproduction de journaux, de périodiques, de livres, de répertoires et de listes d'envoi</v>
          </cell>
          <cell r="D334">
            <v>42</v>
          </cell>
          <cell r="F334" t="str">
            <v>Droits distr. reprod. Imprimés</v>
          </cell>
          <cell r="H334" t="str">
            <v>Licensing fees to distribute or reproduce newspapers, periodicals, books, directories and mailing lists</v>
          </cell>
          <cell r="J334">
            <v>51832</v>
          </cell>
          <cell r="K334">
            <v>79652</v>
          </cell>
        </row>
        <row r="335">
          <cell r="A335">
            <v>329</v>
          </cell>
          <cell r="B335" t="str">
            <v>511200</v>
          </cell>
          <cell r="C335" t="str">
            <v>Logiciels d'usage général</v>
          </cell>
          <cell r="D335">
            <v>42</v>
          </cell>
          <cell r="F335" t="str">
            <v>Logiciels usage général</v>
          </cell>
          <cell r="H335" t="str">
            <v>General purpose software</v>
          </cell>
          <cell r="J335">
            <v>1678452</v>
          </cell>
          <cell r="K335">
            <v>2300451</v>
          </cell>
        </row>
        <row r="336">
          <cell r="A336">
            <v>330</v>
          </cell>
          <cell r="B336" t="str">
            <v>5121A0</v>
          </cell>
          <cell r="C336" t="str">
            <v>Films, émissions de télévision et vidéos</v>
          </cell>
          <cell r="D336">
            <v>42</v>
          </cell>
          <cell r="F336" t="str">
            <v>Films, émissions de télé et vidéos</v>
          </cell>
          <cell r="H336" t="str">
            <v>Movies, television programs and videos</v>
          </cell>
          <cell r="J336">
            <v>114727</v>
          </cell>
          <cell r="K336">
            <v>177963</v>
          </cell>
        </row>
        <row r="337">
          <cell r="A337">
            <v>331</v>
          </cell>
          <cell r="B337" t="str">
            <v>5121B0</v>
          </cell>
          <cell r="C337" t="str">
            <v>Services de production, de postproduction et de montage de films, d'émissions de télévision et de vidéos</v>
          </cell>
          <cell r="D337">
            <v>42</v>
          </cell>
          <cell r="F337" t="str">
            <v>Prod.,mont. films,télé et vidéos</v>
          </cell>
          <cell r="H337" t="str">
            <v>Movie, television program and video production, post-production and editing services</v>
          </cell>
          <cell r="J337">
            <v>1444849</v>
          </cell>
          <cell r="K337">
            <v>1640817</v>
          </cell>
        </row>
        <row r="338">
          <cell r="A338">
            <v>332</v>
          </cell>
          <cell r="B338" t="str">
            <v>5121C0</v>
          </cell>
          <cell r="C338" t="str">
            <v>Frais d'octroi sous license de droits de distribution, de reproduction de films, d'émissions de télévisions et de vidéos</v>
          </cell>
          <cell r="D338">
            <v>42</v>
          </cell>
          <cell r="F338" t="str">
            <v>Droits distr., films,télé et vidéos</v>
          </cell>
          <cell r="H338" t="str">
            <v>Licensing fees to distribute or reproduce movies, television programs and videos</v>
          </cell>
          <cell r="J338">
            <v>205574</v>
          </cell>
          <cell r="K338">
            <v>464156</v>
          </cell>
        </row>
        <row r="339">
          <cell r="A339">
            <v>333</v>
          </cell>
          <cell r="B339" t="str">
            <v>5121D0</v>
          </cell>
          <cell r="C339" t="str">
            <v>Droits d'entrées pour la présentation de films</v>
          </cell>
          <cell r="D339">
            <v>42</v>
          </cell>
          <cell r="F339" t="str">
            <v>Droits entrées films</v>
          </cell>
          <cell r="H339" t="str">
            <v>Admissions to motion picture film exhibitions</v>
          </cell>
          <cell r="J339">
            <v>179265</v>
          </cell>
          <cell r="K339">
            <v>183278</v>
          </cell>
        </row>
        <row r="340">
          <cell r="A340">
            <v>334</v>
          </cell>
          <cell r="B340" t="str">
            <v>5122A0</v>
          </cell>
          <cell r="C340" t="str">
            <v>Enregistrements sonores</v>
          </cell>
          <cell r="D340">
            <v>40</v>
          </cell>
          <cell r="F340" t="str">
            <v>Enregistrements sonores</v>
          </cell>
          <cell r="H340" t="str">
            <v>Audio recording</v>
          </cell>
          <cell r="J340">
            <v>69331</v>
          </cell>
          <cell r="K340">
            <v>120458</v>
          </cell>
        </row>
        <row r="341">
          <cell r="A341">
            <v>335</v>
          </cell>
          <cell r="B341" t="str">
            <v>5122B0</v>
          </cell>
          <cell r="C341" t="str">
            <v>Services d'enregistrement en studio et d'enregistrement sonore</v>
          </cell>
          <cell r="D341">
            <v>42</v>
          </cell>
          <cell r="F341" t="str">
            <v>Serv. enreg.studio et enreg.sonore</v>
          </cell>
          <cell r="H341" t="str">
            <v>Studio and audio recording services</v>
          </cell>
          <cell r="J341">
            <v>73431</v>
          </cell>
          <cell r="K341">
            <v>134050</v>
          </cell>
        </row>
        <row r="342">
          <cell r="A342">
            <v>336</v>
          </cell>
          <cell r="B342" t="str">
            <v>5122C0</v>
          </cell>
          <cell r="C342" t="str">
            <v>Frais d'octroi sous license de droits d'utilisation d'œuvres musicales ou audio</v>
          </cell>
          <cell r="D342">
            <v>42</v>
          </cell>
          <cell r="F342" t="str">
            <v>Droits utilisation music.ou audio</v>
          </cell>
          <cell r="H342" t="str">
            <v>Licensing fees to use music and audio works</v>
          </cell>
          <cell r="J342">
            <v>24013</v>
          </cell>
          <cell r="K342">
            <v>100441</v>
          </cell>
        </row>
        <row r="343">
          <cell r="A343">
            <v>337</v>
          </cell>
          <cell r="B343" t="str">
            <v>515A00</v>
          </cell>
          <cell r="C343" t="str">
            <v>Temps d'antenne publicitaire à la radio</v>
          </cell>
          <cell r="D343">
            <v>42</v>
          </cell>
          <cell r="F343" t="str">
            <v>Temps antenne publicitaire radio</v>
          </cell>
          <cell r="H343" t="str">
            <v>Advertising air time on radio</v>
          </cell>
          <cell r="J343">
            <v>320466</v>
          </cell>
          <cell r="K343">
            <v>481056</v>
          </cell>
        </row>
        <row r="344">
          <cell r="A344">
            <v>338</v>
          </cell>
          <cell r="B344" t="str">
            <v>515B00</v>
          </cell>
          <cell r="C344" t="str">
            <v>Temps d'antenne publicitaire à la télévision</v>
          </cell>
          <cell r="D344">
            <v>42</v>
          </cell>
          <cell r="F344" t="str">
            <v>Temps antenne publicitaire télé</v>
          </cell>
          <cell r="H344" t="str">
            <v>Advertising air time on television</v>
          </cell>
          <cell r="J344">
            <v>602875</v>
          </cell>
          <cell r="K344">
            <v>925245</v>
          </cell>
        </row>
        <row r="345">
          <cell r="A345">
            <v>339</v>
          </cell>
          <cell r="B345" t="str">
            <v>515C00</v>
          </cell>
          <cell r="C345" t="str">
            <v>Frais pour la distribution de canaux de télévision et de radio</v>
          </cell>
          <cell r="D345">
            <v>42</v>
          </cell>
          <cell r="F345" t="str">
            <v>Frais distr. canaux télé et radio</v>
          </cell>
          <cell r="H345" t="str">
            <v>Fees for the distribution of television and radio program channels</v>
          </cell>
          <cell r="J345">
            <v>627843</v>
          </cell>
          <cell r="K345">
            <v>961889</v>
          </cell>
        </row>
        <row r="346">
          <cell r="A346">
            <v>340</v>
          </cell>
          <cell r="B346" t="str">
            <v>517A00</v>
          </cell>
          <cell r="C346" t="str">
            <v>Services de téléphonie par fil</v>
          </cell>
          <cell r="D346">
            <v>41</v>
          </cell>
          <cell r="F346" t="str">
            <v>Services de téléphonie par fil</v>
          </cell>
          <cell r="H346" t="str">
            <v>Wired telephone services</v>
          </cell>
          <cell r="J346">
            <v>2718308</v>
          </cell>
          <cell r="K346">
            <v>3664143</v>
          </cell>
        </row>
        <row r="347">
          <cell r="A347">
            <v>341</v>
          </cell>
          <cell r="B347" t="str">
            <v>517B00</v>
          </cell>
          <cell r="C347" t="str">
            <v>Services de téléphonie sans fil</v>
          </cell>
          <cell r="D347">
            <v>41</v>
          </cell>
          <cell r="F347" t="str">
            <v>Services de téléphonie sans fil</v>
          </cell>
          <cell r="H347" t="str">
            <v>Wireless telephone services</v>
          </cell>
          <cell r="J347">
            <v>4259594</v>
          </cell>
          <cell r="K347">
            <v>4682666</v>
          </cell>
        </row>
        <row r="348">
          <cell r="A348">
            <v>342</v>
          </cell>
          <cell r="B348" t="str">
            <v>517C00</v>
          </cell>
          <cell r="C348" t="str">
            <v>Services de distribution d’émissions</v>
          </cell>
          <cell r="D348">
            <v>41</v>
          </cell>
          <cell r="F348" t="str">
            <v>Services de distribution émissions</v>
          </cell>
          <cell r="H348" t="str">
            <v>Cable, satellite and other program distribution services</v>
          </cell>
          <cell r="J348">
            <v>1591604</v>
          </cell>
          <cell r="K348">
            <v>1986742</v>
          </cell>
        </row>
        <row r="349">
          <cell r="A349">
            <v>343</v>
          </cell>
          <cell r="B349" t="str">
            <v>517D00</v>
          </cell>
          <cell r="C349" t="str">
            <v>Services d'accès à Internet</v>
          </cell>
          <cell r="D349">
            <v>41</v>
          </cell>
          <cell r="F349" t="str">
            <v>Services d'accès à Internet</v>
          </cell>
          <cell r="H349" t="str">
            <v>Internet access services</v>
          </cell>
          <cell r="J349">
            <v>2153537</v>
          </cell>
          <cell r="K349">
            <v>2256617</v>
          </cell>
        </row>
        <row r="350">
          <cell r="A350">
            <v>344</v>
          </cell>
          <cell r="B350" t="str">
            <v>518000</v>
          </cell>
          <cell r="C350" t="str">
            <v>Traitement de données, hébergement de données et services connexes </v>
          </cell>
          <cell r="D350">
            <v>42</v>
          </cell>
          <cell r="F350" t="str">
            <v>Traitement et hébergement données</v>
          </cell>
          <cell r="H350" t="str">
            <v>Data processing, hosting, and related services</v>
          </cell>
          <cell r="J350">
            <v>1673954</v>
          </cell>
          <cell r="K350">
            <v>2587553</v>
          </cell>
        </row>
        <row r="351">
          <cell r="A351">
            <v>345</v>
          </cell>
          <cell r="B351" t="str">
            <v>519A00</v>
          </cell>
          <cell r="C351" t="str">
            <v>Abonnement à des sites Internet et leurs contenus</v>
          </cell>
          <cell r="D351">
            <v>42</v>
          </cell>
          <cell r="F351" t="str">
            <v>Abonn. sites Internet et contenus</v>
          </cell>
          <cell r="H351" t="str">
            <v>Subscriptions to Internet sites and contents</v>
          </cell>
          <cell r="J351">
            <v>105500</v>
          </cell>
          <cell r="K351">
            <v>310955</v>
          </cell>
        </row>
        <row r="352">
          <cell r="A352">
            <v>346</v>
          </cell>
          <cell r="B352" t="str">
            <v>519B00</v>
          </cell>
          <cell r="C352" t="str">
            <v>Espace publicitaire sur Internet</v>
          </cell>
          <cell r="D352">
            <v>42</v>
          </cell>
          <cell r="F352" t="str">
            <v>Espace publicitaire sur Internet</v>
          </cell>
          <cell r="H352" t="str">
            <v>Advertising space on the Internet</v>
          </cell>
          <cell r="J352">
            <v>573289</v>
          </cell>
          <cell r="K352">
            <v>821553</v>
          </cell>
        </row>
        <row r="353">
          <cell r="A353">
            <v>347</v>
          </cell>
          <cell r="B353" t="str">
            <v>519C00</v>
          </cell>
          <cell r="C353" t="str">
            <v>Autres services d'information</v>
          </cell>
          <cell r="D353">
            <v>42</v>
          </cell>
          <cell r="F353" t="str">
            <v>Autres services d'information</v>
          </cell>
          <cell r="H353" t="str">
            <v>Other information services</v>
          </cell>
          <cell r="J353">
            <v>199176</v>
          </cell>
          <cell r="K353">
            <v>199439</v>
          </cell>
        </row>
        <row r="354">
          <cell r="A354">
            <v>348</v>
          </cell>
          <cell r="B354" t="str">
            <v>521000</v>
          </cell>
          <cell r="C354" t="str">
            <v>Services de la banque centrale</v>
          </cell>
          <cell r="D354">
            <v>43</v>
          </cell>
          <cell r="F354" t="str">
            <v>Services de la banque centrale</v>
          </cell>
          <cell r="H354" t="str">
            <v>Central banking services</v>
          </cell>
          <cell r="J354">
            <v>20488</v>
          </cell>
          <cell r="K354">
            <v>20488</v>
          </cell>
        </row>
        <row r="355">
          <cell r="A355">
            <v>349</v>
          </cell>
          <cell r="B355">
            <v>522130</v>
          </cell>
          <cell r="C355" t="str">
            <v>Services de caisses populaires  - frais explicites</v>
          </cell>
          <cell r="D355">
            <v>43</v>
          </cell>
          <cell r="F355" t="str">
            <v>Serv. caisses populaires  - explic.</v>
          </cell>
          <cell r="H355" t="str">
            <v>Local credit union services - explicit charges (fees)</v>
          </cell>
          <cell r="J355">
            <v>923075</v>
          </cell>
          <cell r="K355">
            <v>925013</v>
          </cell>
        </row>
        <row r="356">
          <cell r="A356">
            <v>350</v>
          </cell>
          <cell r="B356" t="str">
            <v>5221A0</v>
          </cell>
          <cell r="C356" t="str">
            <v>Services bancaires et d'autres intermédiation financière par le biais de dépôts - frais explicites</v>
          </cell>
          <cell r="D356">
            <v>43</v>
          </cell>
          <cell r="F356" t="str">
            <v>Serv. bancaires,aut.  - explic.</v>
          </cell>
          <cell r="H356" t="str">
            <v>Banking and other depository credit intermediation services - explicit charges</v>
          </cell>
          <cell r="J356">
            <v>1987739</v>
          </cell>
          <cell r="K356">
            <v>3195554</v>
          </cell>
        </row>
        <row r="357">
          <cell r="A357">
            <v>351</v>
          </cell>
          <cell r="B357" t="str">
            <v>522200</v>
          </cell>
          <cell r="C357" t="str">
            <v>Services d'intermédiation financière non faite par le biais de dépôts - frais explicites</v>
          </cell>
          <cell r="D357">
            <v>43</v>
          </cell>
          <cell r="F357" t="str">
            <v>Serv. interm.fin.non dépôts-explic.</v>
          </cell>
          <cell r="H357" t="str">
            <v>non depository credit intermediation services - explicit charges (fees)</v>
          </cell>
          <cell r="J357">
            <v>1837444</v>
          </cell>
          <cell r="K357">
            <v>2095302</v>
          </cell>
        </row>
        <row r="358">
          <cell r="A358">
            <v>352</v>
          </cell>
          <cell r="B358" t="str">
            <v>522300</v>
          </cell>
          <cell r="C358" t="str">
            <v>Autres services liés à l'intermédiation financière</v>
          </cell>
          <cell r="D358">
            <v>43</v>
          </cell>
          <cell r="F358" t="str">
            <v>Aut. serv. liés intermédiation fin.</v>
          </cell>
          <cell r="H358" t="str">
            <v>Other services related to credit intermediation</v>
          </cell>
          <cell r="J358">
            <v>674596</v>
          </cell>
          <cell r="K358">
            <v>1052244</v>
          </cell>
        </row>
        <row r="359">
          <cell r="A359">
            <v>353</v>
          </cell>
          <cell r="B359" t="str">
            <v>523A00</v>
          </cell>
          <cell r="C359" t="str">
            <v>Services bancaires d'investissement</v>
          </cell>
          <cell r="D359">
            <v>43</v>
          </cell>
          <cell r="F359" t="str">
            <v>Services bancaires investissement</v>
          </cell>
          <cell r="H359" t="str">
            <v>Investment banking services</v>
          </cell>
          <cell r="J359">
            <v>503195</v>
          </cell>
          <cell r="K359">
            <v>722425</v>
          </cell>
        </row>
        <row r="360">
          <cell r="A360">
            <v>354</v>
          </cell>
          <cell r="B360" t="str">
            <v>523B00</v>
          </cell>
          <cell r="C360" t="str">
            <v>Services de courtage et de commerce de valeurs mobilières</v>
          </cell>
          <cell r="D360">
            <v>43</v>
          </cell>
          <cell r="F360" t="str">
            <v>Serv. courtage et comm.valeurs mob.</v>
          </cell>
          <cell r="H360" t="str">
            <v>Security brokerage and securities dealing services</v>
          </cell>
          <cell r="J360">
            <v>1451596</v>
          </cell>
          <cell r="K360">
            <v>2923005</v>
          </cell>
        </row>
        <row r="361">
          <cell r="A361">
            <v>355</v>
          </cell>
          <cell r="B361" t="str">
            <v>523C00</v>
          </cell>
          <cell r="C361" t="str">
            <v>Services de gestion de portefeuille</v>
          </cell>
          <cell r="D361">
            <v>43</v>
          </cell>
          <cell r="F361" t="str">
            <v>Services de gestion de portefeuille</v>
          </cell>
          <cell r="H361" t="str">
            <v>Portfolio management services</v>
          </cell>
          <cell r="J361">
            <v>3783596</v>
          </cell>
          <cell r="K361">
            <v>4333170</v>
          </cell>
        </row>
        <row r="362">
          <cell r="A362">
            <v>356</v>
          </cell>
          <cell r="B362" t="str">
            <v>523D00</v>
          </cell>
          <cell r="C362" t="str">
            <v>Services de conseils en placement </v>
          </cell>
          <cell r="D362">
            <v>43</v>
          </cell>
          <cell r="F362" t="str">
            <v>Services de conseils en placement </v>
          </cell>
          <cell r="H362" t="str">
            <v>Investment counselling services</v>
          </cell>
          <cell r="J362">
            <v>978228</v>
          </cell>
          <cell r="K362">
            <v>1183047</v>
          </cell>
        </row>
        <row r="363">
          <cell r="A363">
            <v>357</v>
          </cell>
          <cell r="B363" t="str">
            <v>523E00</v>
          </cell>
          <cell r="C363" t="str">
            <v>Autres services d'investissement financier et services connexes </v>
          </cell>
          <cell r="D363">
            <v>43</v>
          </cell>
          <cell r="F363" t="str">
            <v>Aut. services investissement fin.</v>
          </cell>
          <cell r="H363" t="str">
            <v>Other financial investment and related activity services</v>
          </cell>
          <cell r="J363">
            <v>3581969</v>
          </cell>
          <cell r="K363">
            <v>4238051</v>
          </cell>
        </row>
        <row r="364">
          <cell r="A364">
            <v>358</v>
          </cell>
          <cell r="B364" t="str">
            <v>5241A0</v>
          </cell>
          <cell r="C364" t="str">
            <v>Services d'assurance-vie</v>
          </cell>
          <cell r="D364">
            <v>43</v>
          </cell>
          <cell r="F364" t="str">
            <v>Services assurance-vie</v>
          </cell>
          <cell r="H364" t="str">
            <v>Life insurance services</v>
          </cell>
          <cell r="J364">
            <v>2167860</v>
          </cell>
          <cell r="K364">
            <v>3037644</v>
          </cell>
        </row>
        <row r="365">
          <cell r="A365">
            <v>359</v>
          </cell>
          <cell r="B365" t="str">
            <v>5241B0</v>
          </cell>
          <cell r="C365" t="str">
            <v>Services d'assurance, maladie et accidents</v>
          </cell>
          <cell r="D365">
            <v>43</v>
          </cell>
          <cell r="F365" t="str">
            <v>Serv. assur., maladie et accidents</v>
          </cell>
          <cell r="H365" t="str">
            <v>Accident and sickness insurance services</v>
          </cell>
          <cell r="J365">
            <v>1136658</v>
          </cell>
          <cell r="K365">
            <v>1590431</v>
          </cell>
        </row>
        <row r="366">
          <cell r="A366">
            <v>360</v>
          </cell>
          <cell r="B366" t="str">
            <v>5241C0</v>
          </cell>
          <cell r="C366" t="str">
            <v>Services d'assurance-auto</v>
          </cell>
          <cell r="D366">
            <v>43</v>
          </cell>
          <cell r="F366" t="str">
            <v>Services assurance-auto</v>
          </cell>
          <cell r="H366" t="str">
            <v>Automotive insurance services</v>
          </cell>
          <cell r="J366">
            <v>2433067</v>
          </cell>
          <cell r="K366">
            <v>3154761</v>
          </cell>
        </row>
        <row r="367">
          <cell r="A367">
            <v>361</v>
          </cell>
          <cell r="B367" t="str">
            <v>5241D0</v>
          </cell>
          <cell r="C367" t="str">
            <v>Services d'assurance-habitation</v>
          </cell>
          <cell r="D367">
            <v>43</v>
          </cell>
          <cell r="F367" t="str">
            <v>Services d'assurance-habitation</v>
          </cell>
          <cell r="H367" t="str">
            <v>Property insurance services</v>
          </cell>
          <cell r="J367">
            <v>887239</v>
          </cell>
          <cell r="K367">
            <v>1126831</v>
          </cell>
        </row>
        <row r="368">
          <cell r="A368">
            <v>362</v>
          </cell>
          <cell r="B368" t="str">
            <v>5241E0</v>
          </cell>
          <cell r="C368" t="str">
            <v>Services d'assurance-responsabilité  et d'autres d'assurance</v>
          </cell>
          <cell r="D368">
            <v>43</v>
          </cell>
          <cell r="F368" t="str">
            <v xml:space="preserve">Serv. assur.respons.  et aut. </v>
          </cell>
          <cell r="H368" t="str">
            <v>Liability and other property and casualty insurance services</v>
          </cell>
          <cell r="J368">
            <v>1464179</v>
          </cell>
          <cell r="K368">
            <v>1672211</v>
          </cell>
        </row>
        <row r="369">
          <cell r="A369">
            <v>363</v>
          </cell>
          <cell r="B369" t="str">
            <v>524200</v>
          </cell>
          <cell r="C369" t="str">
            <v>Services de courtage d'assurance et autres services connexes</v>
          </cell>
          <cell r="D369">
            <v>43</v>
          </cell>
          <cell r="F369" t="str">
            <v xml:space="preserve">Services de courtage assurance </v>
          </cell>
          <cell r="H369" t="str">
            <v>Brokerage and other insurance related services</v>
          </cell>
          <cell r="J369">
            <v>3093997</v>
          </cell>
          <cell r="K369">
            <v>3249130</v>
          </cell>
        </row>
        <row r="370">
          <cell r="A370">
            <v>364</v>
          </cell>
          <cell r="B370" t="str">
            <v>526100</v>
          </cell>
          <cell r="C370" t="str">
            <v>Services de caisses de retraite fiduciaires</v>
          </cell>
          <cell r="D370">
            <v>43</v>
          </cell>
          <cell r="F370" t="str">
            <v>Serv. caisses retraite fiduciaires</v>
          </cell>
          <cell r="H370" t="str">
            <v>Trusteed pension fund services</v>
          </cell>
          <cell r="J370">
            <v>1513950</v>
          </cell>
          <cell r="K370">
            <v>1513950</v>
          </cell>
        </row>
        <row r="371">
          <cell r="A371">
            <v>365</v>
          </cell>
          <cell r="B371" t="str">
            <v>526900</v>
          </cell>
          <cell r="C371" t="str">
            <v>Services de fonds communs de placement et autres services similaires</v>
          </cell>
          <cell r="D371">
            <v>43</v>
          </cell>
          <cell r="F371" t="str">
            <v>Serv. fonds communs placement</v>
          </cell>
          <cell r="H371" t="str">
            <v>Mutual funds (cost of service) and other similar services</v>
          </cell>
          <cell r="J371">
            <v>2952810</v>
          </cell>
          <cell r="K371">
            <v>4072685</v>
          </cell>
        </row>
        <row r="372">
          <cell r="A372">
            <v>366</v>
          </cell>
          <cell r="B372" t="str">
            <v>52XA01</v>
          </cell>
          <cell r="C372" t="str">
            <v>Services d'intermédiation financière sur les dépôts indirectement mesurés (SIFIM)</v>
          </cell>
          <cell r="D372">
            <v>43</v>
          </cell>
          <cell r="F372" t="str">
            <v>Serv. interméd. dep. indir. mesurés</v>
          </cell>
          <cell r="H372" t="str">
            <v>Deposit intermediation services indirectly measured (FISIM)</v>
          </cell>
          <cell r="J372">
            <v>4140407</v>
          </cell>
          <cell r="K372">
            <v>5311028</v>
          </cell>
        </row>
        <row r="373">
          <cell r="A373">
            <v>367</v>
          </cell>
          <cell r="B373" t="str">
            <v>52XA02</v>
          </cell>
          <cell r="C373" t="str">
            <v>Services d'intermédiation financière sur les hypothèques résidentielles indirectement mesurés (SIFIM)</v>
          </cell>
          <cell r="D373">
            <v>43</v>
          </cell>
          <cell r="F373" t="str">
            <v>Serv. interméd. hyp. indir. mesurés</v>
          </cell>
          <cell r="H373" t="str">
            <v>Residential mortgage intermediation services indirectly measured (FISIM)</v>
          </cell>
          <cell r="J373">
            <v>1450508</v>
          </cell>
          <cell r="K373">
            <v>1532496</v>
          </cell>
        </row>
        <row r="374">
          <cell r="A374">
            <v>368</v>
          </cell>
          <cell r="B374" t="str">
            <v>52XA03</v>
          </cell>
          <cell r="C374" t="str">
            <v>Services d'intermédiation financière sur d'autres prêts indirectement mesurés (SIFIM)</v>
          </cell>
          <cell r="D374">
            <v>43</v>
          </cell>
          <cell r="F374" t="str">
            <v>Serv. interméd. pret indir. mesurés</v>
          </cell>
          <cell r="H374" t="str">
            <v>Other loan intermediation services indirectly measured (FISIM)</v>
          </cell>
          <cell r="J374">
            <v>4133381</v>
          </cell>
          <cell r="K374">
            <v>4678566</v>
          </cell>
        </row>
        <row r="375">
          <cell r="A375">
            <v>369</v>
          </cell>
          <cell r="B375" t="str">
            <v>5311A0</v>
          </cell>
          <cell r="C375" t="str">
            <v>Loyers résidentiels</v>
          </cell>
          <cell r="D375">
            <v>44</v>
          </cell>
          <cell r="F375" t="str">
            <v>Loyers résidentiels</v>
          </cell>
          <cell r="H375" t="str">
            <v>Residential rents</v>
          </cell>
          <cell r="J375">
            <v>13439643</v>
          </cell>
          <cell r="K375">
            <v>13579847</v>
          </cell>
        </row>
        <row r="376">
          <cell r="A376">
            <v>370</v>
          </cell>
          <cell r="B376" t="str">
            <v>5311B0</v>
          </cell>
          <cell r="C376" t="str">
            <v>Loyers non résidentiels</v>
          </cell>
          <cell r="D376">
            <v>44</v>
          </cell>
          <cell r="F376" t="str">
            <v>Loyers non résidentiels</v>
          </cell>
          <cell r="H376" t="str">
            <v>Non residential rents</v>
          </cell>
          <cell r="J376">
            <v>10284540</v>
          </cell>
          <cell r="K376">
            <v>10315714</v>
          </cell>
        </row>
        <row r="377">
          <cell r="A377">
            <v>371</v>
          </cell>
          <cell r="B377" t="str">
            <v>5311X0</v>
          </cell>
          <cell r="C377" t="str">
            <v>Loyers imputés aux propriétaires occupants</v>
          </cell>
          <cell r="D377">
            <v>45</v>
          </cell>
          <cell r="F377" t="str">
            <v>Loyers imp. propriétaires occupants</v>
          </cell>
          <cell r="H377" t="str">
            <v>Imputed rental of owner-occupied dwelling</v>
          </cell>
          <cell r="J377">
            <v>28830842</v>
          </cell>
          <cell r="K377">
            <v>28830842</v>
          </cell>
        </row>
        <row r="378">
          <cell r="A378">
            <v>372</v>
          </cell>
          <cell r="B378" t="str">
            <v>531A00</v>
          </cell>
          <cell r="C378" t="str">
            <v>Services immobiliers incluant les services de courtage</v>
          </cell>
          <cell r="D378">
            <v>44</v>
          </cell>
          <cell r="F378" t="str">
            <v>Serv. immob. inc. services courtage</v>
          </cell>
          <cell r="H378" t="str">
            <v>Services related to real estate (including brokerage services)</v>
          </cell>
          <cell r="J378">
            <v>4719056</v>
          </cell>
          <cell r="K378">
            <v>4742487</v>
          </cell>
        </row>
        <row r="379">
          <cell r="A379">
            <v>373</v>
          </cell>
          <cell r="B379" t="str">
            <v>532100</v>
          </cell>
          <cell r="C379" t="str">
            <v>Location et location à bail de véhicules motorisés</v>
          </cell>
          <cell r="D379">
            <v>44</v>
          </cell>
          <cell r="F379" t="str">
            <v>Location de véhicules motorisés</v>
          </cell>
          <cell r="H379" t="str">
            <v>Motor vehicle rental and leasing services</v>
          </cell>
          <cell r="J379">
            <v>1415427</v>
          </cell>
          <cell r="K379">
            <v>2014510</v>
          </cell>
        </row>
        <row r="380">
          <cell r="A380">
            <v>374</v>
          </cell>
          <cell r="B380" t="str">
            <v>532A00</v>
          </cell>
          <cell r="C380" t="str">
            <v>Location et location à bail de matériel informatique</v>
          </cell>
          <cell r="D380">
            <v>44</v>
          </cell>
          <cell r="F380" t="str">
            <v>Location de matériel informatique</v>
          </cell>
          <cell r="H380" t="str">
            <v>Computer equipment rental and leasing services</v>
          </cell>
          <cell r="J380">
            <v>37682</v>
          </cell>
          <cell r="K380">
            <v>41583</v>
          </cell>
        </row>
        <row r="381">
          <cell r="A381">
            <v>375</v>
          </cell>
          <cell r="B381" t="str">
            <v>532B00</v>
          </cell>
          <cell r="C381" t="str">
            <v>Location et location à bail de machines et équipement de bureau</v>
          </cell>
          <cell r="D381">
            <v>44</v>
          </cell>
          <cell r="F381" t="str">
            <v>Location  machines et équip. bureau</v>
          </cell>
          <cell r="H381" t="str">
            <v>Office machinery and equipment rental and leasing services (except computer equipment)</v>
          </cell>
          <cell r="J381">
            <v>45657</v>
          </cell>
          <cell r="K381">
            <v>54801</v>
          </cell>
        </row>
        <row r="382">
          <cell r="A382">
            <v>376</v>
          </cell>
          <cell r="B382" t="str">
            <v>532C00</v>
          </cell>
          <cell r="C382" t="str">
            <v>Location et location à bail de machines et matériel d'usage commercial et industriel, sans opérateur</v>
          </cell>
          <cell r="D382">
            <v>44</v>
          </cell>
          <cell r="F382" t="str">
            <v>Loc. mach. mat. usage comm. et ind.</v>
          </cell>
          <cell r="H382" t="str">
            <v>Commercial and industrial machinery and equipment (except office equipment) renting and leasing services, without operator</v>
          </cell>
          <cell r="J382">
            <v>2408720</v>
          </cell>
          <cell r="K382">
            <v>2968481</v>
          </cell>
        </row>
        <row r="383">
          <cell r="A383">
            <v>377</v>
          </cell>
          <cell r="B383" t="str">
            <v>532D00</v>
          </cell>
          <cell r="C383" t="str">
            <v>Location et location à bail d'autres biens</v>
          </cell>
          <cell r="D383">
            <v>44</v>
          </cell>
          <cell r="F383" t="str">
            <v>Location autres biens</v>
          </cell>
          <cell r="H383" t="str">
            <v>Other goods rental and leasing services</v>
          </cell>
          <cell r="J383">
            <v>672761</v>
          </cell>
          <cell r="K383">
            <v>780748</v>
          </cell>
        </row>
        <row r="384">
          <cell r="A384">
            <v>378</v>
          </cell>
          <cell r="B384" t="str">
            <v>533000</v>
          </cell>
          <cell r="C384" t="str">
            <v>Droits relatifs à des biens incorporels non financiers</v>
          </cell>
          <cell r="D384">
            <v>44</v>
          </cell>
          <cell r="F384" t="str">
            <v>Droits biens incorporels non fin.</v>
          </cell>
          <cell r="H384" t="str">
            <v>Rights to non financial intangible assets</v>
          </cell>
          <cell r="J384">
            <v>2056482</v>
          </cell>
          <cell r="K384">
            <v>4285409</v>
          </cell>
        </row>
        <row r="385">
          <cell r="A385">
            <v>379</v>
          </cell>
          <cell r="B385" t="str">
            <v>541100</v>
          </cell>
          <cell r="C385" t="str">
            <v>Services juridiques</v>
          </cell>
          <cell r="D385">
            <v>46</v>
          </cell>
          <cell r="F385" t="str">
            <v>Services juridiques</v>
          </cell>
          <cell r="H385" t="str">
            <v>Legal services</v>
          </cell>
          <cell r="J385">
            <v>3622464</v>
          </cell>
          <cell r="K385">
            <v>3939404</v>
          </cell>
        </row>
        <row r="386">
          <cell r="A386">
            <v>380</v>
          </cell>
          <cell r="B386" t="str">
            <v>541200</v>
          </cell>
          <cell r="C386" t="str">
            <v>Services de comptabilité, de préparation des déclarations de revenus, de tenue de livres et de paye</v>
          </cell>
          <cell r="D386">
            <v>46</v>
          </cell>
          <cell r="F386" t="str">
            <v>Serv. compt.,prép. décl. revenus</v>
          </cell>
          <cell r="H386" t="str">
            <v>Accounting, tax preparation, bookkeeping and payroll services</v>
          </cell>
          <cell r="J386">
            <v>3412687</v>
          </cell>
          <cell r="K386">
            <v>3718536</v>
          </cell>
        </row>
        <row r="387">
          <cell r="A387">
            <v>381</v>
          </cell>
          <cell r="B387" t="str">
            <v>541300</v>
          </cell>
          <cell r="C387" t="str">
            <v>Services d'architecture, de génie et autres services connexes</v>
          </cell>
          <cell r="D387">
            <v>46</v>
          </cell>
          <cell r="F387" t="str">
            <v>Serv. architecture, génie et conn.</v>
          </cell>
          <cell r="H387" t="str">
            <v>Architectural, engineering and related services</v>
          </cell>
          <cell r="J387">
            <v>6056196</v>
          </cell>
          <cell r="K387">
            <v>7321983</v>
          </cell>
        </row>
        <row r="388">
          <cell r="A388">
            <v>382</v>
          </cell>
          <cell r="B388" t="str">
            <v>541400</v>
          </cell>
          <cell r="C388" t="str">
            <v>Services spécialisés de design</v>
          </cell>
          <cell r="D388">
            <v>46</v>
          </cell>
          <cell r="F388" t="str">
            <v>Services spécialisés de design</v>
          </cell>
          <cell r="H388" t="str">
            <v>Specialized design services</v>
          </cell>
          <cell r="J388">
            <v>687371</v>
          </cell>
          <cell r="K388">
            <v>722604</v>
          </cell>
        </row>
        <row r="389">
          <cell r="A389">
            <v>383</v>
          </cell>
          <cell r="B389" t="str">
            <v>5415A0</v>
          </cell>
          <cell r="C389" t="str">
            <v>Services de conception et de développement de logiciels personnalisés</v>
          </cell>
          <cell r="D389">
            <v>47</v>
          </cell>
          <cell r="F389" t="str">
            <v>Serv. développ.logiciels personnal.</v>
          </cell>
          <cell r="H389" t="str">
            <v>Custom software design and development services</v>
          </cell>
          <cell r="J389">
            <v>2161468</v>
          </cell>
          <cell r="K389">
            <v>3804098</v>
          </cell>
        </row>
        <row r="390">
          <cell r="A390">
            <v>384</v>
          </cell>
          <cell r="B390" t="str">
            <v>5415A1</v>
          </cell>
          <cell r="C390" t="str">
            <v>Services de conception et de développement de logiciels propre compte - entreprises</v>
          </cell>
          <cell r="D390">
            <v>47</v>
          </cell>
          <cell r="F390" t="str">
            <v>Serv. dév.logiciels prop compt-entr</v>
          </cell>
          <cell r="H390" t="str">
            <v>Own-account software design and development services -Business</v>
          </cell>
          <cell r="J390">
            <v>2029448</v>
          </cell>
          <cell r="K390">
            <v>2029448</v>
          </cell>
        </row>
        <row r="391">
          <cell r="A391">
            <v>385</v>
          </cell>
          <cell r="B391" t="str">
            <v>5415A2</v>
          </cell>
          <cell r="C391" t="str">
            <v>Services de conception et de développement de logiciels propre compte - non commercial</v>
          </cell>
          <cell r="D391">
            <v>47</v>
          </cell>
          <cell r="F391" t="str">
            <v>Serv. dév.logiciels prop compt -nc</v>
          </cell>
          <cell r="H391" t="str">
            <v>Own-account software design and development services - non Business</v>
          </cell>
          <cell r="J391">
            <v>2029448</v>
          </cell>
          <cell r="K391">
            <v>2029448</v>
          </cell>
        </row>
        <row r="392">
          <cell r="A392">
            <v>386</v>
          </cell>
          <cell r="B392" t="str">
            <v>5415C0</v>
          </cell>
          <cell r="C392" t="str">
            <v>Services de conception de systèmes informatiques et services connexes sauf développement de logiciels</v>
          </cell>
          <cell r="D392">
            <v>46</v>
          </cell>
          <cell r="F392" t="str">
            <v>Serv. conception systèmes inform.</v>
          </cell>
          <cell r="H392" t="str">
            <v>Computer systems design and related services (except software development)</v>
          </cell>
          <cell r="J392">
            <v>8196991</v>
          </cell>
          <cell r="K392">
            <v>9672289</v>
          </cell>
        </row>
        <row r="393">
          <cell r="A393">
            <v>387</v>
          </cell>
          <cell r="B393" t="str">
            <v>541600</v>
          </cell>
          <cell r="C393" t="str">
            <v>Services de conseils en gestion et services d'experts-conseils scientifiques et techniques</v>
          </cell>
          <cell r="D393">
            <v>46</v>
          </cell>
          <cell r="F393" t="str">
            <v>Serv. conseils scientif.et tech.</v>
          </cell>
          <cell r="H393" t="str">
            <v>Management, scientific and technical consulting services</v>
          </cell>
          <cell r="J393">
            <v>4257175</v>
          </cell>
          <cell r="K393">
            <v>5551266</v>
          </cell>
        </row>
        <row r="394">
          <cell r="A394">
            <v>388</v>
          </cell>
          <cell r="B394" t="str">
            <v>5417A0</v>
          </cell>
          <cell r="C394" t="str">
            <v>Services de recherche et développement</v>
          </cell>
          <cell r="D394">
            <v>48</v>
          </cell>
          <cell r="F394" t="str">
            <v>Services recherche et développement</v>
          </cell>
          <cell r="H394" t="str">
            <v>Research and development services</v>
          </cell>
          <cell r="J394">
            <v>1472888</v>
          </cell>
          <cell r="K394">
            <v>2075620</v>
          </cell>
        </row>
        <row r="395">
          <cell r="A395">
            <v>389</v>
          </cell>
          <cell r="B395" t="str">
            <v>541800</v>
          </cell>
          <cell r="C395" t="str">
            <v>Services de publicité, de relations publiques et autres services connexes</v>
          </cell>
          <cell r="D395">
            <v>46</v>
          </cell>
          <cell r="F395" t="str">
            <v>Serv.publicité,relations publiq.</v>
          </cell>
          <cell r="H395" t="str">
            <v>Advertising, public relations and related services</v>
          </cell>
          <cell r="J395">
            <v>2262030</v>
          </cell>
          <cell r="K395">
            <v>2440400</v>
          </cell>
        </row>
        <row r="396">
          <cell r="A396">
            <v>390</v>
          </cell>
          <cell r="B396" t="str">
            <v>541920</v>
          </cell>
          <cell r="C396" t="str">
            <v>Services de photographie</v>
          </cell>
          <cell r="D396">
            <v>46</v>
          </cell>
          <cell r="F396" t="str">
            <v>Services de photographie</v>
          </cell>
          <cell r="H396" t="str">
            <v>Photographic services</v>
          </cell>
          <cell r="J396">
            <v>219900</v>
          </cell>
          <cell r="K396">
            <v>285710</v>
          </cell>
        </row>
        <row r="397">
          <cell r="A397">
            <v>391</v>
          </cell>
          <cell r="B397" t="str">
            <v>541940</v>
          </cell>
          <cell r="C397" t="str">
            <v>Services vétérinaires</v>
          </cell>
          <cell r="D397">
            <v>46</v>
          </cell>
          <cell r="F397" t="str">
            <v>Services vétérinaires</v>
          </cell>
          <cell r="H397" t="str">
            <v>Veterinary services</v>
          </cell>
          <cell r="J397">
            <v>522799</v>
          </cell>
          <cell r="K397">
            <v>522799</v>
          </cell>
        </row>
        <row r="398">
          <cell r="A398">
            <v>392</v>
          </cell>
          <cell r="B398" t="str">
            <v>541999</v>
          </cell>
          <cell r="C398" t="str">
            <v>Autres services professionnels, scientifiques et techniques</v>
          </cell>
          <cell r="D398">
            <v>46</v>
          </cell>
          <cell r="F398" t="str">
            <v>Aut. serv. prof.,scientif. et tech.</v>
          </cell>
          <cell r="H398" t="str">
            <v>Other professional, scientific and technical services</v>
          </cell>
          <cell r="J398">
            <v>1831722</v>
          </cell>
          <cell r="K398">
            <v>2292597</v>
          </cell>
        </row>
        <row r="399">
          <cell r="A399">
            <v>393</v>
          </cell>
          <cell r="B399" t="str">
            <v>541A00</v>
          </cell>
          <cell r="C399" t="str">
            <v>Services de recherche et de développement pour propre compte - entreprises</v>
          </cell>
          <cell r="D399">
            <v>48</v>
          </cell>
          <cell r="F399" t="str">
            <v>Serv. RD  propre compte -entrepr.</v>
          </cell>
          <cell r="H399" t="str">
            <v>Own-account software design and development services - Business</v>
          </cell>
          <cell r="J399">
            <v>2690840</v>
          </cell>
          <cell r="K399">
            <v>2690840</v>
          </cell>
        </row>
        <row r="400">
          <cell r="A400">
            <v>394</v>
          </cell>
          <cell r="B400" t="str">
            <v>541B00</v>
          </cell>
          <cell r="C400" t="str">
            <v>Services de recherche et de développement pour propre compte - non commercial</v>
          </cell>
          <cell r="D400">
            <v>48</v>
          </cell>
          <cell r="F400" t="str">
            <v>Serv. RD propre compte -non comm.</v>
          </cell>
          <cell r="H400" t="str">
            <v>Own-account software design and development services - non business</v>
          </cell>
          <cell r="J400">
            <v>2961670</v>
          </cell>
          <cell r="K400">
            <v>2961670</v>
          </cell>
        </row>
        <row r="401">
          <cell r="A401">
            <v>395</v>
          </cell>
          <cell r="B401" t="str">
            <v>551A00</v>
          </cell>
          <cell r="C401" t="str">
            <v>Services de sociétés de portefeuille imputés</v>
          </cell>
          <cell r="D401">
            <v>46</v>
          </cell>
          <cell r="F401" t="str">
            <v>Serv. sociétés portefeuille imputés</v>
          </cell>
          <cell r="H401" t="str">
            <v>Holding company services (imputed)</v>
          </cell>
          <cell r="J401">
            <v>631549</v>
          </cell>
          <cell r="K401">
            <v>711982</v>
          </cell>
        </row>
        <row r="402">
          <cell r="A402">
            <v>396</v>
          </cell>
          <cell r="B402" t="str">
            <v>551B00</v>
          </cell>
          <cell r="C402" t="str">
            <v>Services de  sièges sociaux imputés</v>
          </cell>
          <cell r="D402">
            <v>49</v>
          </cell>
          <cell r="F402" t="str">
            <v>Services de  sièges sociaux imputés</v>
          </cell>
          <cell r="H402" t="str">
            <v>Head office services (imputed)</v>
          </cell>
          <cell r="J402">
            <v>3323524</v>
          </cell>
          <cell r="K402">
            <v>4740637</v>
          </cell>
        </row>
        <row r="403">
          <cell r="A403">
            <v>397</v>
          </cell>
          <cell r="B403" t="str">
            <v>561100</v>
          </cell>
          <cell r="C403" t="str">
            <v>Services administratifs de bureau</v>
          </cell>
          <cell r="D403">
            <v>49</v>
          </cell>
          <cell r="F403" t="str">
            <v>Services administratifs de bureau</v>
          </cell>
          <cell r="H403" t="str">
            <v>Office administrative services</v>
          </cell>
          <cell r="J403">
            <v>5156054</v>
          </cell>
          <cell r="K403">
            <v>7981328</v>
          </cell>
        </row>
        <row r="404">
          <cell r="A404">
            <v>398</v>
          </cell>
          <cell r="B404" t="str">
            <v>561300</v>
          </cell>
          <cell r="C404" t="str">
            <v>Services d'emploi</v>
          </cell>
          <cell r="D404">
            <v>49</v>
          </cell>
          <cell r="F404" t="str">
            <v>Services d'emploi</v>
          </cell>
          <cell r="H404" t="str">
            <v>Employment services</v>
          </cell>
          <cell r="J404">
            <v>1734391</v>
          </cell>
          <cell r="K404">
            <v>2566981</v>
          </cell>
        </row>
        <row r="405">
          <cell r="A405">
            <v>399</v>
          </cell>
          <cell r="B405" t="str">
            <v>561400</v>
          </cell>
          <cell r="C405" t="str">
            <v>Services de soutien aux entreprises</v>
          </cell>
          <cell r="D405">
            <v>49</v>
          </cell>
          <cell r="F405" t="str">
            <v>Services de soutien aux entreprises</v>
          </cell>
          <cell r="H405" t="str">
            <v>Business support services</v>
          </cell>
          <cell r="J405">
            <v>2086109</v>
          </cell>
          <cell r="K405">
            <v>2653217</v>
          </cell>
        </row>
        <row r="406">
          <cell r="A406">
            <v>400</v>
          </cell>
          <cell r="B406" t="str">
            <v>561500</v>
          </cell>
          <cell r="C406" t="str">
            <v>Services de préparation de voyages et de réservation</v>
          </cell>
          <cell r="D406">
            <v>49</v>
          </cell>
          <cell r="F406" t="str">
            <v>Serv. prépar. voyages et réservat.</v>
          </cell>
          <cell r="H406" t="str">
            <v>Travel arrangement, reservation and planning services</v>
          </cell>
          <cell r="J406">
            <v>826898</v>
          </cell>
          <cell r="K406">
            <v>1330557</v>
          </cell>
        </row>
        <row r="407">
          <cell r="A407">
            <v>401</v>
          </cell>
          <cell r="B407" t="str">
            <v>561600</v>
          </cell>
          <cell r="C407" t="str">
            <v>Services d'enquêtes et de sécurité</v>
          </cell>
          <cell r="D407">
            <v>49</v>
          </cell>
          <cell r="F407" t="str">
            <v>Services enquêtes et de sécurité</v>
          </cell>
          <cell r="H407" t="str">
            <v>Investigation and security services</v>
          </cell>
          <cell r="J407">
            <v>1296329</v>
          </cell>
          <cell r="K407">
            <v>1431762</v>
          </cell>
        </row>
        <row r="408">
          <cell r="A408">
            <v>402</v>
          </cell>
          <cell r="B408" t="str">
            <v>561700</v>
          </cell>
          <cell r="C408" t="str">
            <v>Services relatifs aux bâtiments et aux logements</v>
          </cell>
          <cell r="D408">
            <v>49</v>
          </cell>
          <cell r="F408" t="str">
            <v>Serv.  bâtiments et logements</v>
          </cell>
          <cell r="H408" t="str">
            <v>Services to buildings and dwellings</v>
          </cell>
          <cell r="J408">
            <v>3377650</v>
          </cell>
          <cell r="K408">
            <v>4038306</v>
          </cell>
        </row>
        <row r="409">
          <cell r="A409">
            <v>403</v>
          </cell>
          <cell r="B409" t="str">
            <v>561A00</v>
          </cell>
          <cell r="C409" t="str">
            <v>Services de soutien d'installations et autres services de soutien</v>
          </cell>
          <cell r="D409">
            <v>49</v>
          </cell>
          <cell r="F409" t="str">
            <v>Serv.soutien install. et aut. serv.</v>
          </cell>
          <cell r="H409" t="str">
            <v>Facilities and other support services</v>
          </cell>
          <cell r="J409">
            <v>3414877</v>
          </cell>
          <cell r="K409">
            <v>3944439</v>
          </cell>
        </row>
        <row r="410">
          <cell r="A410">
            <v>404</v>
          </cell>
          <cell r="B410" t="str">
            <v>562000</v>
          </cell>
          <cell r="C410" t="str">
            <v>Services de gestion des déchets et d'assainissement</v>
          </cell>
          <cell r="D410">
            <v>49</v>
          </cell>
          <cell r="F410" t="str">
            <v>Serv. gestion déchets et assain.</v>
          </cell>
          <cell r="H410" t="str">
            <v>Waste management and remediation services</v>
          </cell>
          <cell r="J410">
            <v>2668368</v>
          </cell>
          <cell r="K410">
            <v>2740736</v>
          </cell>
        </row>
        <row r="411">
          <cell r="A411">
            <v>405</v>
          </cell>
          <cell r="B411" t="str">
            <v>61A100</v>
          </cell>
          <cell r="C411" t="str">
            <v>Frais de scolarité et autres frais pour écoles primaires et secondaires</v>
          </cell>
          <cell r="D411">
            <v>50</v>
          </cell>
          <cell r="F411" t="str">
            <v>Frais scolarité,prim.et sec.</v>
          </cell>
          <cell r="H411" t="str">
            <v>Tuition and similar fees for elementary and secondary schools</v>
          </cell>
          <cell r="J411">
            <v>1520385</v>
          </cell>
          <cell r="K411">
            <v>1558174</v>
          </cell>
        </row>
        <row r="412">
          <cell r="A412">
            <v>406</v>
          </cell>
          <cell r="B412" t="str">
            <v>61A200</v>
          </cell>
          <cell r="C412" t="str">
            <v>Frais de scolarité et autres frais pour collèges communautaires et cégeps</v>
          </cell>
          <cell r="D412">
            <v>50</v>
          </cell>
          <cell r="F412" t="str">
            <v>Frais scolarité et aut., cégeps</v>
          </cell>
          <cell r="H412" t="str">
            <v>Tuition and similar fees for colleges and C.E.G.E.P.s</v>
          </cell>
          <cell r="J412">
            <v>322706</v>
          </cell>
          <cell r="K412">
            <v>471442</v>
          </cell>
        </row>
        <row r="413">
          <cell r="A413">
            <v>407</v>
          </cell>
          <cell r="B413" t="str">
            <v>61A300</v>
          </cell>
          <cell r="C413" t="str">
            <v>Frais de scolarité et autres frais pour universités</v>
          </cell>
          <cell r="D413">
            <v>50</v>
          </cell>
          <cell r="F413" t="str">
            <v>Frais scolarité et aut.,universités</v>
          </cell>
          <cell r="H413" t="str">
            <v>Tuition and similar fees for universities</v>
          </cell>
          <cell r="J413">
            <v>1066384</v>
          </cell>
          <cell r="K413">
            <v>1483747</v>
          </cell>
        </row>
        <row r="414">
          <cell r="A414">
            <v>408</v>
          </cell>
          <cell r="B414" t="str">
            <v>61A450</v>
          </cell>
          <cell r="C414" t="str">
            <v>Frais de scolarité et autres frais pour les écoles de commerce, d'informatique, de gestion et les écoles techniques et de métiers</v>
          </cell>
          <cell r="D414">
            <v>50</v>
          </cell>
          <cell r="F414" t="str">
            <v>Frais scolarité et aut., aut.écoles</v>
          </cell>
          <cell r="H414" t="str">
            <v>Tuition and similar fees for business schools, computer and management training, and technical and trade schools</v>
          </cell>
          <cell r="J414">
            <v>721700</v>
          </cell>
          <cell r="K414">
            <v>736238</v>
          </cell>
        </row>
        <row r="415">
          <cell r="A415">
            <v>409</v>
          </cell>
          <cell r="B415" t="str">
            <v>61A670</v>
          </cell>
          <cell r="C415" t="str">
            <v>Frais de scolarité et autres frais d'autres services d'enseignement et de soutien à l'éducation</v>
          </cell>
          <cell r="D415">
            <v>50</v>
          </cell>
          <cell r="F415" t="str">
            <v>Frais scolarité, aut. serv. enseig.</v>
          </cell>
          <cell r="H415" t="str">
            <v>Tuition and similar fees for other educational services and educational support services</v>
          </cell>
          <cell r="J415">
            <v>645363</v>
          </cell>
          <cell r="K415">
            <v>656870</v>
          </cell>
        </row>
        <row r="416">
          <cell r="A416">
            <v>410</v>
          </cell>
          <cell r="B416" t="str">
            <v>621100</v>
          </cell>
          <cell r="C416" t="str">
            <v>Services de médecin</v>
          </cell>
          <cell r="D416">
            <v>51</v>
          </cell>
          <cell r="F416" t="str">
            <v>Services de médecin</v>
          </cell>
          <cell r="H416" t="str">
            <v>Physician services</v>
          </cell>
          <cell r="J416">
            <v>6873777</v>
          </cell>
          <cell r="K416">
            <v>6897930</v>
          </cell>
        </row>
        <row r="417">
          <cell r="A417">
            <v>411</v>
          </cell>
          <cell r="B417" t="str">
            <v>621200</v>
          </cell>
          <cell r="C417" t="str">
            <v>Services de dentiste</v>
          </cell>
          <cell r="D417">
            <v>51</v>
          </cell>
          <cell r="F417" t="str">
            <v>Services de dentiste</v>
          </cell>
          <cell r="H417" t="str">
            <v>Dental services</v>
          </cell>
          <cell r="J417">
            <v>2603721</v>
          </cell>
          <cell r="K417">
            <v>2699404</v>
          </cell>
        </row>
        <row r="418">
          <cell r="A418">
            <v>412</v>
          </cell>
          <cell r="B418" t="str">
            <v>621300</v>
          </cell>
          <cell r="C418" t="str">
            <v>Services d'autres praticiens de la santé</v>
          </cell>
          <cell r="D418">
            <v>51</v>
          </cell>
          <cell r="F418" t="str">
            <v>Serv. aut. praticiens de la santé</v>
          </cell>
          <cell r="H418" t="str">
            <v>Other health practitioner services</v>
          </cell>
          <cell r="J418">
            <v>2255041</v>
          </cell>
          <cell r="K418">
            <v>2293215</v>
          </cell>
        </row>
        <row r="419">
          <cell r="A419">
            <v>413</v>
          </cell>
          <cell r="B419" t="str">
            <v>621500</v>
          </cell>
          <cell r="C419" t="str">
            <v>Services médicaux et de diagnostics (laboratoire)</v>
          </cell>
          <cell r="D419">
            <v>51</v>
          </cell>
          <cell r="F419" t="str">
            <v>Serv. médicaux et diagnostics labo</v>
          </cell>
          <cell r="H419" t="str">
            <v>Medical and diagnostic laboratory services</v>
          </cell>
          <cell r="J419">
            <v>480566</v>
          </cell>
          <cell r="K419">
            <v>489739</v>
          </cell>
        </row>
        <row r="420">
          <cell r="A420">
            <v>414</v>
          </cell>
          <cell r="B420" t="str">
            <v>621900</v>
          </cell>
          <cell r="C420" t="str">
            <v>Services d'ambulance</v>
          </cell>
          <cell r="D420">
            <v>51</v>
          </cell>
          <cell r="F420" t="str">
            <v>Services ambulance</v>
          </cell>
          <cell r="H420" t="str">
            <v>Ambulance services</v>
          </cell>
          <cell r="J420">
            <v>164970</v>
          </cell>
          <cell r="K420">
            <v>171305</v>
          </cell>
        </row>
        <row r="421">
          <cell r="A421">
            <v>415</v>
          </cell>
          <cell r="B421" t="str">
            <v>622000</v>
          </cell>
          <cell r="C421" t="str">
            <v>Services hospitaliers (frais)</v>
          </cell>
          <cell r="D421">
            <v>51</v>
          </cell>
          <cell r="F421" t="str">
            <v>Services hospitaliers (frais)</v>
          </cell>
          <cell r="H421" t="str">
            <v>Hospital services (fees)</v>
          </cell>
          <cell r="J421">
            <v>1203740</v>
          </cell>
          <cell r="K421">
            <v>1491662</v>
          </cell>
        </row>
        <row r="422">
          <cell r="A422">
            <v>416</v>
          </cell>
          <cell r="B422" t="str">
            <v>623000</v>
          </cell>
          <cell r="C422" t="str">
            <v>Services de soins infirmiers et de soins en établissement</v>
          </cell>
          <cell r="D422">
            <v>51</v>
          </cell>
          <cell r="F422" t="str">
            <v>Serv. soins infirm.,soins établiss.</v>
          </cell>
          <cell r="H422" t="str">
            <v>Nursing and residential care services</v>
          </cell>
          <cell r="J422">
            <v>1739338</v>
          </cell>
          <cell r="K422">
            <v>1739338</v>
          </cell>
        </row>
        <row r="423">
          <cell r="A423">
            <v>417</v>
          </cell>
          <cell r="B423" t="str">
            <v>624400</v>
          </cell>
          <cell r="C423" t="str">
            <v>Services de garderie pour enfants</v>
          </cell>
          <cell r="D423">
            <v>51</v>
          </cell>
          <cell r="F423" t="str">
            <v>Services de garderie pour enfants</v>
          </cell>
          <cell r="H423" t="str">
            <v>Child day-care services</v>
          </cell>
          <cell r="J423">
            <v>1562160</v>
          </cell>
          <cell r="K423">
            <v>1562160</v>
          </cell>
        </row>
        <row r="424">
          <cell r="A424">
            <v>418</v>
          </cell>
          <cell r="B424" t="str">
            <v>62A000</v>
          </cell>
          <cell r="C424" t="str">
            <v>Autres services de soins de santé et d'assistance sociale</v>
          </cell>
          <cell r="D424">
            <v>51</v>
          </cell>
          <cell r="F424" t="str">
            <v>Aut. serv.soins santé, assist.soc.</v>
          </cell>
          <cell r="H424" t="str">
            <v>Other ambulatory health care services and social assistance services (except child day-care services)</v>
          </cell>
          <cell r="J424">
            <v>1165265</v>
          </cell>
          <cell r="K424">
            <v>1165265</v>
          </cell>
        </row>
        <row r="425">
          <cell r="A425">
            <v>419</v>
          </cell>
          <cell r="B425" t="str">
            <v>711A00</v>
          </cell>
          <cell r="C425" t="str">
            <v>Entrées aux événements sportifs</v>
          </cell>
          <cell r="D425">
            <v>52</v>
          </cell>
          <cell r="F425" t="str">
            <v>Entrées événements sportifs</v>
          </cell>
          <cell r="H425" t="str">
            <v>Admissions to live sporting events</v>
          </cell>
          <cell r="J425">
            <v>355401</v>
          </cell>
          <cell r="K425">
            <v>459862</v>
          </cell>
        </row>
        <row r="426">
          <cell r="A426">
            <v>420</v>
          </cell>
          <cell r="B426" t="str">
            <v>711B00</v>
          </cell>
          <cell r="C426" t="str">
            <v>Entrées aux spectacles des arts d'interprétation sur scène</v>
          </cell>
          <cell r="D426">
            <v>52</v>
          </cell>
          <cell r="F426" t="str">
            <v>Entrées spectacles arts scène</v>
          </cell>
          <cell r="H426" t="str">
            <v>Admissions to live performing arts performances</v>
          </cell>
          <cell r="J426">
            <v>821855</v>
          </cell>
          <cell r="K426">
            <v>1016200</v>
          </cell>
        </row>
        <row r="427">
          <cell r="A427">
            <v>421</v>
          </cell>
          <cell r="B427" t="str">
            <v>7113A0</v>
          </cell>
          <cell r="C427" t="str">
            <v>Services d'organisation d'événements sportifs et des arts d'interprétation</v>
          </cell>
          <cell r="D427">
            <v>52</v>
          </cell>
          <cell r="F427" t="str">
            <v>Serv. organ. sport et spect.scene</v>
          </cell>
          <cell r="H427" t="str">
            <v>Sport and performing arts event organization services</v>
          </cell>
          <cell r="J427">
            <v>216210</v>
          </cell>
          <cell r="K427">
            <v>217425</v>
          </cell>
        </row>
        <row r="428">
          <cell r="A428">
            <v>422</v>
          </cell>
          <cell r="B428" t="str">
            <v>7113B0</v>
          </cell>
          <cell r="C428" t="str">
            <v>Production à contrat de spectacles des arts d'interprétation sur scène, d'événements sportifs et d'œuvres protégées par le droit d'auteur</v>
          </cell>
          <cell r="D428">
            <v>52</v>
          </cell>
          <cell r="F428" t="str">
            <v>Prod.contrat spect.scène, événsport</v>
          </cell>
          <cell r="H428" t="str">
            <v>Contract production of live performing arts performances, live sporting events and copyrighted works</v>
          </cell>
          <cell r="J428">
            <v>344156</v>
          </cell>
          <cell r="K428">
            <v>506618</v>
          </cell>
        </row>
        <row r="429">
          <cell r="A429">
            <v>423</v>
          </cell>
          <cell r="B429" t="str">
            <v>7113C0</v>
          </cell>
          <cell r="C429" t="str">
            <v>Droits de radiodiffusion et de télédiffusion et autres droits médiatiques</v>
          </cell>
          <cell r="D429">
            <v>52</v>
          </cell>
          <cell r="F429" t="str">
            <v>Droits diffusion,aut. droits média.</v>
          </cell>
          <cell r="H429" t="str">
            <v>Broadcast and other media rights</v>
          </cell>
          <cell r="J429">
            <v>70548</v>
          </cell>
          <cell r="K429">
            <v>172435</v>
          </cell>
        </row>
        <row r="430">
          <cell r="A430">
            <v>424</v>
          </cell>
          <cell r="B430" t="str">
            <v>711400</v>
          </cell>
          <cell r="C430" t="str">
            <v>Services de gestion de la carrière et de la représentation d'artistes, d'athlètes et d'autres personnalités publiques</v>
          </cell>
          <cell r="D430">
            <v>52</v>
          </cell>
          <cell r="F430" t="str">
            <v>Serv.gestion et représ. pers. pub.</v>
          </cell>
          <cell r="H430" t="str">
            <v>Career management and representation services of artists, athletes, entertainers and other public figures</v>
          </cell>
          <cell r="J430">
            <v>86362</v>
          </cell>
          <cell r="K430">
            <v>110150</v>
          </cell>
        </row>
        <row r="431">
          <cell r="A431">
            <v>425</v>
          </cell>
          <cell r="B431" t="str">
            <v>712000</v>
          </cell>
          <cell r="C431" t="str">
            <v>Services d'établissement du patrimoine</v>
          </cell>
          <cell r="D431">
            <v>52</v>
          </cell>
          <cell r="F431" t="str">
            <v>Serv. établissement du patrimoine</v>
          </cell>
          <cell r="H431" t="str">
            <v>Heritage institution services</v>
          </cell>
          <cell r="J431">
            <v>199565</v>
          </cell>
          <cell r="K431">
            <v>284057</v>
          </cell>
        </row>
        <row r="432">
          <cell r="A432">
            <v>426</v>
          </cell>
          <cell r="B432" t="str">
            <v>713200</v>
          </cell>
          <cell r="C432" t="str">
            <v>Jeux de hasard (paris net)</v>
          </cell>
          <cell r="D432">
            <v>52</v>
          </cell>
          <cell r="F432" t="str">
            <v>Jeux de hasard (paris net)</v>
          </cell>
          <cell r="H432" t="str">
            <v>Gambling (net wagers)</v>
          </cell>
          <cell r="J432">
            <v>1236853</v>
          </cell>
          <cell r="K432">
            <v>1302616</v>
          </cell>
        </row>
        <row r="433">
          <cell r="A433">
            <v>427</v>
          </cell>
          <cell r="B433" t="str">
            <v>713A00</v>
          </cell>
          <cell r="C433" t="str">
            <v>Autres services de divertissement et de loisirs</v>
          </cell>
          <cell r="D433">
            <v>52</v>
          </cell>
          <cell r="F433" t="str">
            <v>Aut. serv. divertissem. et loisirs</v>
          </cell>
          <cell r="H433" t="str">
            <v>Amusement and recreation services</v>
          </cell>
          <cell r="J433">
            <v>1807390</v>
          </cell>
          <cell r="K433">
            <v>2368023</v>
          </cell>
        </row>
        <row r="434">
          <cell r="A434">
            <v>428</v>
          </cell>
          <cell r="B434" t="str">
            <v>721100</v>
          </cell>
          <cell r="C434" t="str">
            <v>Services d'hébergement</v>
          </cell>
          <cell r="D434">
            <v>53</v>
          </cell>
          <cell r="F434" t="str">
            <v>Services hébergement</v>
          </cell>
          <cell r="H434" t="str">
            <v>Room or unit accommodation services for travellers</v>
          </cell>
          <cell r="J434">
            <v>2049029</v>
          </cell>
          <cell r="K434">
            <v>4503079</v>
          </cell>
        </row>
        <row r="435">
          <cell r="A435">
            <v>429</v>
          </cell>
          <cell r="B435" t="str">
            <v>721200</v>
          </cell>
          <cell r="C435" t="str">
            <v>Services de parcs pour véhicules de plaisance et de camps récréatifs</v>
          </cell>
          <cell r="D435">
            <v>53</v>
          </cell>
          <cell r="F435" t="str">
            <v>Serv. parcs véh., camps récréatifs</v>
          </cell>
          <cell r="H435" t="str">
            <v>Recreational vehicle parks and recreational camp services</v>
          </cell>
          <cell r="J435">
            <v>216261</v>
          </cell>
          <cell r="K435">
            <v>459667</v>
          </cell>
        </row>
        <row r="436">
          <cell r="A436">
            <v>430</v>
          </cell>
          <cell r="B436" t="str">
            <v>721300</v>
          </cell>
          <cell r="C436" t="str">
            <v>Services de maisons de chambres et de pension</v>
          </cell>
          <cell r="D436">
            <v>53</v>
          </cell>
          <cell r="F436" t="str">
            <v>Serv. maisons chambres et pension</v>
          </cell>
          <cell r="H436" t="str">
            <v>Rooming and boarding services</v>
          </cell>
          <cell r="J436">
            <v>469104</v>
          </cell>
          <cell r="K436">
            <v>668718</v>
          </cell>
        </row>
        <row r="437">
          <cell r="A437">
            <v>431</v>
          </cell>
          <cell r="B437" t="str">
            <v>722A00</v>
          </cell>
          <cell r="C437" t="str">
            <v>Services de restauration</v>
          </cell>
          <cell r="D437">
            <v>53</v>
          </cell>
          <cell r="F437" t="str">
            <v>Services de restauration</v>
          </cell>
          <cell r="H437" t="str">
            <v>Prepared meals</v>
          </cell>
          <cell r="J437">
            <v>11918015</v>
          </cell>
          <cell r="K437">
            <v>14672851</v>
          </cell>
        </row>
        <row r="438">
          <cell r="A438">
            <v>432</v>
          </cell>
          <cell r="B438" t="str">
            <v>722B00</v>
          </cell>
          <cell r="C438" t="str">
            <v>Services de boissons alcoolisées</v>
          </cell>
          <cell r="D438">
            <v>53</v>
          </cell>
          <cell r="F438" t="str">
            <v>Services de boissons alcoolisées</v>
          </cell>
          <cell r="H438" t="str">
            <v>Alcoholic beverages for immediate consumption</v>
          </cell>
          <cell r="J438">
            <v>2897186</v>
          </cell>
          <cell r="K438">
            <v>3246897</v>
          </cell>
        </row>
        <row r="439">
          <cell r="A439">
            <v>433</v>
          </cell>
          <cell r="B439" t="str">
            <v>811100</v>
          </cell>
          <cell r="C439" t="str">
            <v>Services d'entretien et de réparation de véhicules automobiles</v>
          </cell>
          <cell r="D439">
            <v>54</v>
          </cell>
          <cell r="F439" t="str">
            <v>Serv. entret. et répar. véh. auto.</v>
          </cell>
          <cell r="H439" t="str">
            <v>Motor vehicle repair and maintenance services</v>
          </cell>
          <cell r="J439">
            <v>3535571</v>
          </cell>
          <cell r="K439">
            <v>3653438</v>
          </cell>
        </row>
        <row r="440">
          <cell r="A440">
            <v>434</v>
          </cell>
          <cell r="B440" t="str">
            <v>811A00</v>
          </cell>
          <cell r="C440" t="str">
            <v>Autres services de réparation et d'entretien</v>
          </cell>
          <cell r="D440">
            <v>54</v>
          </cell>
          <cell r="F440" t="str">
            <v>Aut. serv. réparation et entretien</v>
          </cell>
          <cell r="H440" t="str">
            <v>Other repair and maintenance services</v>
          </cell>
          <cell r="J440">
            <v>3225664</v>
          </cell>
          <cell r="K440">
            <v>3751870</v>
          </cell>
        </row>
        <row r="441">
          <cell r="A441">
            <v>435</v>
          </cell>
          <cell r="B441" t="str">
            <v>812200</v>
          </cell>
          <cell r="C441" t="str">
            <v>Services funéraires</v>
          </cell>
          <cell r="D441">
            <v>54</v>
          </cell>
          <cell r="F441" t="str">
            <v>Services funéraires</v>
          </cell>
          <cell r="H441" t="str">
            <v>Funeral services</v>
          </cell>
          <cell r="J441">
            <v>477239</v>
          </cell>
          <cell r="K441">
            <v>477239</v>
          </cell>
        </row>
        <row r="442">
          <cell r="A442">
            <v>436</v>
          </cell>
          <cell r="B442" t="str">
            <v>812300</v>
          </cell>
          <cell r="C442" t="str">
            <v>Services de blanchisserie et de nettoyage à sec</v>
          </cell>
          <cell r="D442">
            <v>54</v>
          </cell>
          <cell r="F442" t="str">
            <v>Serv. blanchisser. et nettoyage sec</v>
          </cell>
          <cell r="H442" t="str">
            <v>Laundry and dry-cleaning services</v>
          </cell>
          <cell r="J442">
            <v>410211</v>
          </cell>
          <cell r="K442">
            <v>451282</v>
          </cell>
        </row>
        <row r="443">
          <cell r="A443">
            <v>437</v>
          </cell>
          <cell r="B443" t="str">
            <v>812110</v>
          </cell>
          <cell r="C443" t="str">
            <v>Services de coiffure et d'esthétique</v>
          </cell>
          <cell r="D443">
            <v>54</v>
          </cell>
          <cell r="F443" t="str">
            <v>Services de coiffure et esthétique</v>
          </cell>
          <cell r="H443" t="str">
            <v>Hair care and aesthetic services</v>
          </cell>
          <cell r="J443">
            <v>1422462</v>
          </cell>
          <cell r="K443">
            <v>1437605</v>
          </cell>
        </row>
        <row r="444">
          <cell r="A444">
            <v>438</v>
          </cell>
          <cell r="B444" t="str">
            <v>812930</v>
          </cell>
          <cell r="C444" t="str">
            <v>Services de stationnement</v>
          </cell>
          <cell r="D444">
            <v>54</v>
          </cell>
          <cell r="F444" t="str">
            <v>Services de stationnement</v>
          </cell>
          <cell r="H444" t="str">
            <v>Parking services</v>
          </cell>
          <cell r="J444">
            <v>976842</v>
          </cell>
          <cell r="K444">
            <v>1156387</v>
          </cell>
        </row>
        <row r="445">
          <cell r="A445">
            <v>439</v>
          </cell>
          <cell r="B445" t="str">
            <v>812B00</v>
          </cell>
          <cell r="C445" t="str">
            <v>Autres services personnels et de soins personnels</v>
          </cell>
          <cell r="D445">
            <v>54</v>
          </cell>
          <cell r="F445" t="str">
            <v>Aut. serv. pers. et soins pers.</v>
          </cell>
          <cell r="H445" t="str">
            <v>Other personal and personal care services</v>
          </cell>
          <cell r="J445">
            <v>685619</v>
          </cell>
          <cell r="K445">
            <v>709343</v>
          </cell>
        </row>
        <row r="446">
          <cell r="A446">
            <v>440</v>
          </cell>
          <cell r="B446" t="str">
            <v>813000</v>
          </cell>
          <cell r="C446" t="str">
            <v>Autres services aux membres d'organismes à but lucratif</v>
          </cell>
          <cell r="D446">
            <v>54</v>
          </cell>
          <cell r="F446" t="str">
            <v>Aut. serv. membres OBL</v>
          </cell>
          <cell r="H446" t="str">
            <v>Other membership services</v>
          </cell>
          <cell r="J446">
            <v>1116718</v>
          </cell>
          <cell r="K446">
            <v>1176837</v>
          </cell>
        </row>
        <row r="447">
          <cell r="A447">
            <v>441</v>
          </cell>
          <cell r="B447" t="str">
            <v>814A10</v>
          </cell>
          <cell r="C447" t="str">
            <v>Services de gardiennage d'enfants</v>
          </cell>
          <cell r="D447">
            <v>54</v>
          </cell>
          <cell r="F447" t="str">
            <v>Services de gardiennage enfants</v>
          </cell>
          <cell r="H447" t="str">
            <v>Babysitting services</v>
          </cell>
          <cell r="J447">
            <v>174939</v>
          </cell>
          <cell r="K447">
            <v>174939</v>
          </cell>
        </row>
        <row r="448">
          <cell r="A448">
            <v>442</v>
          </cell>
          <cell r="B448" t="str">
            <v>814B00</v>
          </cell>
          <cell r="C448" t="str">
            <v>Autres services de ménages privés</v>
          </cell>
          <cell r="D448">
            <v>54</v>
          </cell>
          <cell r="F448" t="str">
            <v>Autres services de ménages privés</v>
          </cell>
          <cell r="H448" t="str">
            <v>Private household services (except babysitting)</v>
          </cell>
          <cell r="J448">
            <v>510419</v>
          </cell>
          <cell r="K448">
            <v>510419</v>
          </cell>
        </row>
        <row r="449">
          <cell r="A449">
            <v>443</v>
          </cell>
          <cell r="B449" t="str">
            <v>81A000</v>
          </cell>
          <cell r="C449" t="str">
            <v>Autres services des institutions sans but lucratif au service des ménages</v>
          </cell>
          <cell r="D449">
            <v>55</v>
          </cell>
          <cell r="F449" t="str">
            <v>Autres services ISBLSM</v>
          </cell>
          <cell r="H449" t="str">
            <v>Sales of other services by Non Profit Institutions Serving Households</v>
          </cell>
          <cell r="J449">
            <v>857068</v>
          </cell>
          <cell r="K449">
            <v>857068</v>
          </cell>
        </row>
        <row r="450">
          <cell r="A450">
            <v>444</v>
          </cell>
          <cell r="B450" t="str">
            <v>91A000</v>
          </cell>
          <cell r="C450" t="str">
            <v>Autres services des administrations publiques</v>
          </cell>
          <cell r="D450">
            <v>56</v>
          </cell>
          <cell r="F450" t="str">
            <v>Aut. serv. administrations publiq.</v>
          </cell>
          <cell r="H450" t="str">
            <v>Sales of other government services</v>
          </cell>
          <cell r="J450">
            <v>1981392</v>
          </cell>
          <cell r="K450">
            <v>1990855</v>
          </cell>
        </row>
        <row r="451">
          <cell r="A451">
            <v>445</v>
          </cell>
          <cell r="B451" t="str">
            <v>NP6100</v>
          </cell>
          <cell r="C451" t="str">
            <v>Fourniture des services d'enseignement par des institutions sans but lucratif au service des ménages</v>
          </cell>
          <cell r="D451">
            <v>57</v>
          </cell>
          <cell r="F451" t="str">
            <v>Fourn. serv. enseign. ISBLSM</v>
          </cell>
          <cell r="H451" t="str">
            <v>Educational services provided by Non Profit Institutions Serving Households</v>
          </cell>
          <cell r="J451">
            <v>629829</v>
          </cell>
          <cell r="K451">
            <v>629829</v>
          </cell>
        </row>
        <row r="452">
          <cell r="A452">
            <v>446</v>
          </cell>
          <cell r="B452" t="str">
            <v>NP6210</v>
          </cell>
          <cell r="C452" t="str">
            <v>Fourniture des services de soins de santé ambulatoires par des institutions sans but lucratif au service des ménages</v>
          </cell>
          <cell r="D452">
            <v>57</v>
          </cell>
          <cell r="F452" t="str">
            <v>Fourn.  serv. santé amb. ISBLSM</v>
          </cell>
          <cell r="H452" t="str">
            <v>Ambulatory health care services provided by Non Profit Institutions Serving Households</v>
          </cell>
          <cell r="J452">
            <v>186371</v>
          </cell>
          <cell r="K452">
            <v>186371</v>
          </cell>
        </row>
        <row r="453">
          <cell r="A453">
            <v>447</v>
          </cell>
          <cell r="B453" t="str">
            <v>NP6240</v>
          </cell>
          <cell r="C453" t="str">
            <v>Fourniture des services d'assistance sociale par des institutions sans but lucratif au service des ménages</v>
          </cell>
          <cell r="D453">
            <v>57</v>
          </cell>
          <cell r="F453" t="str">
            <v>Fourn. serv. assist. soc. ISBLSM</v>
          </cell>
          <cell r="H453" t="str">
            <v>Social assistance services provided by Non Profit Institutions Serving Households</v>
          </cell>
          <cell r="J453">
            <v>1810503</v>
          </cell>
          <cell r="K453">
            <v>1810503</v>
          </cell>
        </row>
        <row r="454">
          <cell r="A454">
            <v>448</v>
          </cell>
          <cell r="B454" t="str">
            <v>NP7100</v>
          </cell>
          <cell r="C454" t="str">
            <v>Fourniture des services d'arts, de spectacles par des institutions sans but lucratif au service des ménages</v>
          </cell>
          <cell r="D454">
            <v>57</v>
          </cell>
          <cell r="F454" t="str">
            <v>Fourn. arts, spectacles ISBLSM</v>
          </cell>
          <cell r="H454" t="str">
            <v>Arts, entertainment and recreation services provided by Non Profit Institutions Serving Households</v>
          </cell>
          <cell r="J454">
            <v>217329</v>
          </cell>
          <cell r="K454">
            <v>217329</v>
          </cell>
        </row>
        <row r="455">
          <cell r="A455">
            <v>449</v>
          </cell>
          <cell r="B455" t="str">
            <v>NP8131</v>
          </cell>
          <cell r="C455" t="str">
            <v>Fourniture des services d'organisme religieux</v>
          </cell>
          <cell r="D455">
            <v>57</v>
          </cell>
          <cell r="F455" t="str">
            <v>Fourn. serv. organis. religieux</v>
          </cell>
          <cell r="H455" t="str">
            <v>Religious services</v>
          </cell>
          <cell r="J455">
            <v>746145</v>
          </cell>
          <cell r="K455">
            <v>746145</v>
          </cell>
        </row>
        <row r="456">
          <cell r="A456">
            <v>450</v>
          </cell>
          <cell r="B456" t="str">
            <v>NP81A1</v>
          </cell>
          <cell r="C456" t="str">
            <v>Fourniture de services fournis par des fondations et des organismes de charité</v>
          </cell>
          <cell r="D456">
            <v>57</v>
          </cell>
          <cell r="F456" t="str">
            <v>Fourn. serv. fond.,organis. charité</v>
          </cell>
          <cell r="H456" t="str">
            <v>Grant-making, civic, and professional and similar organization services</v>
          </cell>
          <cell r="J456">
            <v>1547363</v>
          </cell>
          <cell r="K456">
            <v>1547363</v>
          </cell>
        </row>
        <row r="457">
          <cell r="A457">
            <v>451</v>
          </cell>
          <cell r="B457" t="str">
            <v>NP81A2</v>
          </cell>
          <cell r="C457" t="str">
            <v>Fournitures de services aux membres d'organisations syndicales</v>
          </cell>
          <cell r="D457">
            <v>57</v>
          </cell>
          <cell r="F457" t="str">
            <v>Fourn. serv. membres organ. syndic.</v>
          </cell>
          <cell r="H457" t="str">
            <v>Labour organization membership services</v>
          </cell>
          <cell r="J457">
            <v>1050477</v>
          </cell>
          <cell r="K457">
            <v>1050477</v>
          </cell>
        </row>
        <row r="458">
          <cell r="A458">
            <v>452</v>
          </cell>
          <cell r="B458" t="str">
            <v>NP81A9</v>
          </cell>
          <cell r="C458" t="str">
            <v>Fourniture de services d'organisations politiques</v>
          </cell>
          <cell r="D458">
            <v>57</v>
          </cell>
          <cell r="F458" t="str">
            <v>Fourn. serv. organ. politiques</v>
          </cell>
          <cell r="H458" t="str">
            <v>Political organization services</v>
          </cell>
          <cell r="J458">
            <v>10275</v>
          </cell>
          <cell r="K458">
            <v>10275</v>
          </cell>
        </row>
        <row r="459">
          <cell r="A459">
            <v>453</v>
          </cell>
          <cell r="B459" t="str">
            <v>NP81A4</v>
          </cell>
          <cell r="C459" t="str">
            <v>Fourniture d'autres services d'ISBLSM</v>
          </cell>
          <cell r="D459">
            <v>57</v>
          </cell>
          <cell r="F459" t="str">
            <v>Fourn. aut. serv. ISBLSM</v>
          </cell>
          <cell r="H459" t="str">
            <v>Other services provided by Non-Profit Institutions Serving Households</v>
          </cell>
          <cell r="J459">
            <v>553596</v>
          </cell>
          <cell r="K459">
            <v>553596</v>
          </cell>
        </row>
        <row r="460">
          <cell r="A460">
            <v>454</v>
          </cell>
          <cell r="B460" t="str">
            <v>NG6111</v>
          </cell>
          <cell r="C460" t="str">
            <v>Fourniture des services d'enseignement primaire et secondaire par les adimistrations publiques</v>
          </cell>
          <cell r="D460">
            <v>58</v>
          </cell>
          <cell r="F460" t="str">
            <v>Fourn. enseign. prim. et sec.</v>
          </cell>
          <cell r="H460" t="str">
            <v>Elementary and secondary school services provided by governments</v>
          </cell>
          <cell r="J460">
            <v>12807984</v>
          </cell>
          <cell r="K460">
            <v>12807984</v>
          </cell>
        </row>
        <row r="461">
          <cell r="A461">
            <v>455</v>
          </cell>
          <cell r="B461" t="str">
            <v>NG6112</v>
          </cell>
          <cell r="C461" t="str">
            <v>Fourniture des services d'enseignement collégial par les administrations publiques</v>
          </cell>
          <cell r="D461">
            <v>58</v>
          </cell>
          <cell r="F461" t="str">
            <v>Fourn. enseign. collégiale</v>
          </cell>
          <cell r="H461" t="str">
            <v>Community college and C.E.G.E.P services provided by governments</v>
          </cell>
          <cell r="J461">
            <v>2544054</v>
          </cell>
          <cell r="K461">
            <v>2544054</v>
          </cell>
        </row>
        <row r="462">
          <cell r="A462">
            <v>456</v>
          </cell>
          <cell r="B462" t="str">
            <v>NG6113</v>
          </cell>
          <cell r="C462" t="str">
            <v>Fourniture des services d'enseignement universitaire par les administrations publiques</v>
          </cell>
          <cell r="D462">
            <v>58</v>
          </cell>
          <cell r="F462" t="str">
            <v>Fourn. universités</v>
          </cell>
          <cell r="H462" t="str">
            <v>University services provided by governments</v>
          </cell>
          <cell r="J462">
            <v>5084284</v>
          </cell>
          <cell r="K462">
            <v>5084284</v>
          </cell>
        </row>
        <row r="463">
          <cell r="A463">
            <v>457</v>
          </cell>
          <cell r="B463" t="str">
            <v>NG611A</v>
          </cell>
          <cell r="C463" t="str">
            <v>Fourniture des autres services d'enseignement par les administrations publiques</v>
          </cell>
          <cell r="D463">
            <v>58</v>
          </cell>
          <cell r="F463" t="str">
            <v>Fourn. aut. serv. enseignement</v>
          </cell>
          <cell r="H463" t="str">
            <v>Other educational services provided by governments</v>
          </cell>
          <cell r="J463">
            <v>35448</v>
          </cell>
          <cell r="K463">
            <v>35448</v>
          </cell>
        </row>
        <row r="464">
          <cell r="A464">
            <v>458</v>
          </cell>
          <cell r="B464" t="str">
            <v>NG6220</v>
          </cell>
          <cell r="C464" t="str">
            <v>Fourniture des services hospitaliers par les administrations publiques</v>
          </cell>
          <cell r="D464">
            <v>58</v>
          </cell>
          <cell r="F464" t="str">
            <v>Fourn. serv. hospitaliers</v>
          </cell>
          <cell r="H464" t="str">
            <v>Hospital services provided by governments</v>
          </cell>
          <cell r="J464">
            <v>18049833</v>
          </cell>
          <cell r="K464">
            <v>18049833</v>
          </cell>
        </row>
        <row r="465">
          <cell r="A465">
            <v>459</v>
          </cell>
          <cell r="B465" t="str">
            <v>NG6230</v>
          </cell>
          <cell r="C465" t="str">
            <v>Fourniture des services de soins en établissement par les adminstrations publiques</v>
          </cell>
          <cell r="D465">
            <v>58</v>
          </cell>
          <cell r="F465" t="str">
            <v>Fourn. serv. soins établissem.</v>
          </cell>
          <cell r="H465" t="str">
            <v>Residential care facility services provided by governments</v>
          </cell>
          <cell r="J465">
            <v>4349757</v>
          </cell>
          <cell r="K465">
            <v>4349757</v>
          </cell>
        </row>
        <row r="466">
          <cell r="A466">
            <v>460</v>
          </cell>
          <cell r="B466" t="str">
            <v>NG9111</v>
          </cell>
          <cell r="C466" t="str">
            <v>Fourniture des services de défense</v>
          </cell>
          <cell r="D466">
            <v>58</v>
          </cell>
          <cell r="F466" t="str">
            <v>Fourn. services défense</v>
          </cell>
          <cell r="H466" t="str">
            <v>Defence services</v>
          </cell>
          <cell r="J466">
            <v>2830993</v>
          </cell>
          <cell r="K466">
            <v>2830993</v>
          </cell>
        </row>
        <row r="467">
          <cell r="A467">
            <v>461</v>
          </cell>
          <cell r="B467" t="str">
            <v>NG911A</v>
          </cell>
          <cell r="C467" t="str">
            <v>Fourniture d'autres services de l'administration fédérale</v>
          </cell>
          <cell r="D467">
            <v>58</v>
          </cell>
          <cell r="F467" t="str">
            <v>Fourn. aut. serv. adm. fédérale</v>
          </cell>
          <cell r="H467" t="str">
            <v>Public financement of other federal government services</v>
          </cell>
          <cell r="J467">
            <v>9387548</v>
          </cell>
          <cell r="K467">
            <v>9387548</v>
          </cell>
        </row>
        <row r="468">
          <cell r="A468">
            <v>462</v>
          </cell>
          <cell r="B468" t="str">
            <v>NG9120</v>
          </cell>
          <cell r="C468" t="str">
            <v>Fourniture d'autres services de l'administration provinciale</v>
          </cell>
          <cell r="D468">
            <v>58</v>
          </cell>
          <cell r="F468" t="str">
            <v>Fourn. aut. serv. adm. provinc.</v>
          </cell>
          <cell r="H468" t="str">
            <v>Public financement of other provincial and territorial government services</v>
          </cell>
          <cell r="J468">
            <v>24711270</v>
          </cell>
          <cell r="K468">
            <v>24711270</v>
          </cell>
        </row>
        <row r="469">
          <cell r="A469">
            <v>463</v>
          </cell>
          <cell r="B469" t="str">
            <v>NG9130</v>
          </cell>
          <cell r="C469" t="str">
            <v>Fourniture d'autres services de l'administration municipale</v>
          </cell>
          <cell r="D469">
            <v>58</v>
          </cell>
          <cell r="F469" t="str">
            <v>Fourn. aut. serv. adm. municip.</v>
          </cell>
          <cell r="H469" t="str">
            <v>Public financement of oher municipal government services</v>
          </cell>
          <cell r="J469">
            <v>12916577</v>
          </cell>
          <cell r="K469">
            <v>12916577</v>
          </cell>
        </row>
        <row r="470">
          <cell r="A470">
            <v>464</v>
          </cell>
          <cell r="B470" t="str">
            <v>NG9140</v>
          </cell>
          <cell r="C470" t="str">
            <v>Fourniture d'autres services de l'administration autochtone</v>
          </cell>
          <cell r="D470">
            <v>58</v>
          </cell>
          <cell r="F470" t="str">
            <v>Fourn. aut. serv. adm. autocht.</v>
          </cell>
          <cell r="H470" t="str">
            <v>Public financement of other aboriginal government services</v>
          </cell>
          <cell r="J470">
            <v>971699</v>
          </cell>
          <cell r="K470">
            <v>971699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7"/>
  <sheetViews>
    <sheetView topLeftCell="A13" workbookViewId="0"/>
  </sheetViews>
  <sheetFormatPr baseColWidth="10" defaultColWidth="12" defaultRowHeight="15.75" x14ac:dyDescent="0.25"/>
  <cols>
    <col min="1" max="1" width="30.1640625" style="3" customWidth="1"/>
    <col min="2" max="2" width="44.33203125" style="3" customWidth="1"/>
    <col min="3" max="3" width="1" style="3" customWidth="1"/>
    <col min="4" max="4" width="40.83203125" style="3" customWidth="1"/>
    <col min="5" max="5" width="33.6640625" style="3" customWidth="1"/>
    <col min="6" max="16384" width="12" style="3"/>
  </cols>
  <sheetData>
    <row r="1" spans="1:5" x14ac:dyDescent="0.25">
      <c r="A1" s="1" t="s">
        <v>504</v>
      </c>
      <c r="B1" s="2"/>
      <c r="C1" s="2"/>
      <c r="D1" s="2"/>
      <c r="E1" s="2"/>
    </row>
    <row r="2" spans="1:5" ht="18.75" customHeight="1" x14ac:dyDescent="0.25"/>
    <row r="3" spans="1:5" x14ac:dyDescent="0.25">
      <c r="A3" s="4" t="s">
        <v>511</v>
      </c>
      <c r="B3" s="5"/>
      <c r="D3" s="4" t="s">
        <v>512</v>
      </c>
      <c r="E3" s="5"/>
    </row>
    <row r="4" spans="1:5" ht="16.5" customHeight="1" x14ac:dyDescent="0.25">
      <c r="A4" s="6" t="s">
        <v>497</v>
      </c>
      <c r="B4" s="7"/>
      <c r="D4" s="8" t="s">
        <v>509</v>
      </c>
      <c r="E4" s="9"/>
    </row>
    <row r="5" spans="1:5" ht="16.5" customHeight="1" x14ac:dyDescent="0.25">
      <c r="A5" s="6" t="s">
        <v>498</v>
      </c>
      <c r="B5" s="10"/>
      <c r="D5" s="6" t="s">
        <v>502</v>
      </c>
      <c r="E5" s="7"/>
    </row>
    <row r="6" spans="1:5" ht="16.5" customHeight="1" x14ac:dyDescent="0.25">
      <c r="A6" s="6" t="s">
        <v>496</v>
      </c>
      <c r="B6" s="10"/>
      <c r="D6" s="6" t="s">
        <v>503</v>
      </c>
      <c r="E6" s="10"/>
    </row>
    <row r="7" spans="1:5" ht="16.5" customHeight="1" x14ac:dyDescent="0.25">
      <c r="A7" s="6" t="s">
        <v>499</v>
      </c>
      <c r="B7" s="10"/>
      <c r="D7" s="6" t="s">
        <v>496</v>
      </c>
      <c r="E7" s="10"/>
    </row>
    <row r="8" spans="1:5" ht="16.5" customHeight="1" x14ac:dyDescent="0.25">
      <c r="A8" s="6" t="s">
        <v>500</v>
      </c>
      <c r="B8" s="10"/>
      <c r="D8" s="6" t="s">
        <v>499</v>
      </c>
      <c r="E8" s="10"/>
    </row>
    <row r="9" spans="1:5" ht="16.5" customHeight="1" x14ac:dyDescent="0.25">
      <c r="A9" s="6" t="s">
        <v>501</v>
      </c>
      <c r="B9" s="10"/>
      <c r="D9" s="6" t="s">
        <v>500</v>
      </c>
      <c r="E9" s="10"/>
    </row>
    <row r="10" spans="1:5" ht="16.5" customHeight="1" x14ac:dyDescent="0.25">
      <c r="A10" s="6" t="s">
        <v>505</v>
      </c>
      <c r="B10" s="10"/>
      <c r="D10" s="6" t="s">
        <v>501</v>
      </c>
      <c r="E10" s="7"/>
    </row>
    <row r="11" spans="1:5" ht="16.5" customHeight="1" x14ac:dyDescent="0.25">
      <c r="A11" s="6" t="s">
        <v>507</v>
      </c>
      <c r="B11" s="10"/>
      <c r="D11" s="6" t="s">
        <v>506</v>
      </c>
      <c r="E11" s="7"/>
    </row>
    <row r="12" spans="1:5" ht="16.5" customHeight="1" x14ac:dyDescent="0.25">
      <c r="A12" s="6" t="s">
        <v>506</v>
      </c>
      <c r="B12" s="10"/>
      <c r="D12" s="6"/>
      <c r="E12" s="9"/>
    </row>
    <row r="13" spans="1:5" ht="16.5" customHeight="1" x14ac:dyDescent="0.25">
      <c r="A13" s="11"/>
      <c r="B13" s="7"/>
      <c r="D13" s="11"/>
      <c r="E13" s="7"/>
    </row>
    <row r="15" spans="1:5" x14ac:dyDescent="0.25">
      <c r="A15" s="12" t="s">
        <v>510</v>
      </c>
      <c r="B15" s="463" t="s">
        <v>508</v>
      </c>
      <c r="C15" s="463"/>
      <c r="D15" s="463"/>
      <c r="E15" s="464"/>
    </row>
    <row r="16" spans="1:5" x14ac:dyDescent="0.25">
      <c r="A16" s="11"/>
      <c r="B16" s="13"/>
      <c r="C16" s="13"/>
      <c r="D16" s="13"/>
      <c r="E16" s="7"/>
    </row>
    <row r="17" spans="1:5" x14ac:dyDescent="0.25">
      <c r="A17" s="14"/>
      <c r="B17" s="14"/>
      <c r="C17" s="14"/>
      <c r="D17" s="14"/>
      <c r="E17" s="14"/>
    </row>
  </sheetData>
  <mergeCells count="1">
    <mergeCell ref="B15:E15"/>
  </mergeCells>
  <phoneticPr fontId="7" type="noConversion"/>
  <pageMargins left="0.59055118110236227" right="0.59055118110236227" top="0.98425196850393704" bottom="0.98425196850393704" header="0.51181102362204722" footer="0.51181102362204722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301"/>
  <sheetViews>
    <sheetView topLeftCell="A76" zoomScaleNormal="100" zoomScaleSheetLayoutView="100" workbookViewId="0">
      <selection activeCell="A7" sqref="A7"/>
    </sheetView>
  </sheetViews>
  <sheetFormatPr baseColWidth="10" defaultColWidth="10.6640625" defaultRowHeight="12.75" x14ac:dyDescent="0.2"/>
  <cols>
    <col min="1" max="1" width="7.83203125" style="58" customWidth="1"/>
    <col min="2" max="2" width="89.1640625" style="58" customWidth="1"/>
    <col min="3" max="3" width="1.83203125" style="58" customWidth="1"/>
    <col min="4" max="4" width="35.83203125" style="55" customWidth="1"/>
    <col min="5" max="5" width="1.83203125" style="58" customWidth="1"/>
    <col min="6" max="6" width="53.83203125" style="58" customWidth="1"/>
    <col min="7" max="16384" width="10.6640625" style="58"/>
  </cols>
  <sheetData>
    <row r="1" spans="1:7" s="389" customFormat="1" x14ac:dyDescent="0.2">
      <c r="A1" s="387" t="s">
        <v>3808</v>
      </c>
      <c r="B1" s="388"/>
    </row>
    <row r="2" spans="1:7" s="34" customFormat="1" ht="8.1" customHeight="1" thickBot="1" x14ac:dyDescent="0.25">
      <c r="A2" s="35"/>
      <c r="B2" s="35"/>
      <c r="C2" s="58"/>
      <c r="D2" s="35"/>
      <c r="E2" s="58"/>
    </row>
    <row r="3" spans="1:7" s="34" customFormat="1" ht="6" customHeight="1" x14ac:dyDescent="0.2">
      <c r="A3" s="36"/>
      <c r="B3" s="37"/>
      <c r="C3" s="37"/>
      <c r="D3" s="37"/>
      <c r="E3" s="37"/>
      <c r="F3" s="37"/>
    </row>
    <row r="4" spans="1:7" s="34" customFormat="1" ht="11.25" customHeight="1" x14ac:dyDescent="0.2">
      <c r="A4" s="38" t="s">
        <v>292</v>
      </c>
      <c r="B4" s="39" t="s">
        <v>470</v>
      </c>
      <c r="C4" s="58"/>
      <c r="D4" s="39" t="s">
        <v>471</v>
      </c>
      <c r="E4" s="58"/>
      <c r="F4" s="44" t="s">
        <v>2456</v>
      </c>
    </row>
    <row r="5" spans="1:7" s="34" customFormat="1" ht="6" customHeight="1" x14ac:dyDescent="0.2">
      <c r="A5" s="40"/>
      <c r="B5" s="41"/>
      <c r="C5" s="41"/>
      <c r="D5" s="41"/>
      <c r="E5" s="41"/>
      <c r="F5" s="41"/>
    </row>
    <row r="6" spans="1:7" s="34" customFormat="1" ht="6" customHeight="1" x14ac:dyDescent="0.2">
      <c r="A6" s="42"/>
      <c r="B6" s="43"/>
      <c r="C6" s="58"/>
      <c r="D6" s="43"/>
      <c r="E6" s="58"/>
      <c r="G6" s="132"/>
    </row>
    <row r="7" spans="1:7" x14ac:dyDescent="0.2">
      <c r="A7" s="61">
        <v>501</v>
      </c>
      <c r="B7" s="458" t="s">
        <v>3132</v>
      </c>
      <c r="C7" s="75"/>
      <c r="D7" s="459" t="s">
        <v>3140</v>
      </c>
      <c r="E7" s="75"/>
      <c r="F7" s="459" t="s">
        <v>3145</v>
      </c>
    </row>
    <row r="8" spans="1:7" x14ac:dyDescent="0.2">
      <c r="A8" s="61">
        <v>502</v>
      </c>
      <c r="B8" s="458" t="s">
        <v>3133</v>
      </c>
      <c r="C8" s="75"/>
      <c r="D8" s="459" t="s">
        <v>3141</v>
      </c>
      <c r="E8" s="75"/>
      <c r="F8" s="459" t="s">
        <v>3146</v>
      </c>
    </row>
    <row r="9" spans="1:7" x14ac:dyDescent="0.2">
      <c r="A9" s="61">
        <v>503</v>
      </c>
      <c r="B9" s="458" t="s">
        <v>1020</v>
      </c>
      <c r="C9" s="75"/>
      <c r="D9" s="459" t="s">
        <v>3142</v>
      </c>
      <c r="E9" s="75"/>
      <c r="F9" s="459" t="s">
        <v>1021</v>
      </c>
    </row>
    <row r="10" spans="1:7" x14ac:dyDescent="0.2">
      <c r="A10" s="61">
        <v>504</v>
      </c>
      <c r="B10" s="458" t="s">
        <v>1022</v>
      </c>
      <c r="C10" s="75"/>
      <c r="D10" s="459" t="s">
        <v>210</v>
      </c>
      <c r="E10" s="75"/>
      <c r="F10" s="459" t="s">
        <v>1023</v>
      </c>
    </row>
    <row r="11" spans="1:7" x14ac:dyDescent="0.2">
      <c r="A11" s="61">
        <v>505</v>
      </c>
      <c r="B11" s="458" t="s">
        <v>3552</v>
      </c>
      <c r="C11" s="75"/>
      <c r="D11" s="459" t="s">
        <v>3907</v>
      </c>
      <c r="E11" s="75"/>
      <c r="F11" s="459" t="s">
        <v>3982</v>
      </c>
    </row>
    <row r="12" spans="1:7" x14ac:dyDescent="0.2">
      <c r="A12" s="61">
        <v>506</v>
      </c>
      <c r="B12" s="458" t="s">
        <v>1024</v>
      </c>
      <c r="C12" s="75"/>
      <c r="D12" s="459" t="s">
        <v>1025</v>
      </c>
      <c r="E12" s="75"/>
      <c r="F12" s="459" t="s">
        <v>1026</v>
      </c>
    </row>
    <row r="13" spans="1:7" x14ac:dyDescent="0.2">
      <c r="A13" s="61">
        <v>507</v>
      </c>
      <c r="B13" s="458" t="s">
        <v>1027</v>
      </c>
      <c r="C13" s="75"/>
      <c r="D13" s="458" t="s">
        <v>1028</v>
      </c>
      <c r="E13" s="75"/>
      <c r="F13" s="459" t="s">
        <v>1029</v>
      </c>
    </row>
    <row r="14" spans="1:7" x14ac:dyDescent="0.2">
      <c r="A14" s="61">
        <v>508</v>
      </c>
      <c r="B14" s="458" t="s">
        <v>1030</v>
      </c>
      <c r="C14" s="75"/>
      <c r="D14" s="458" t="s">
        <v>1031</v>
      </c>
      <c r="E14" s="75"/>
      <c r="F14" s="459" t="s">
        <v>1032</v>
      </c>
    </row>
    <row r="15" spans="1:7" x14ac:dyDescent="0.2">
      <c r="A15" s="61">
        <v>509</v>
      </c>
      <c r="B15" s="458" t="s">
        <v>472</v>
      </c>
      <c r="C15" s="75"/>
      <c r="D15" s="459" t="s">
        <v>211</v>
      </c>
      <c r="E15" s="75"/>
      <c r="F15" s="459" t="s">
        <v>1033</v>
      </c>
    </row>
    <row r="16" spans="1:7" x14ac:dyDescent="0.2">
      <c r="A16" s="61">
        <v>510</v>
      </c>
      <c r="B16" s="458" t="s">
        <v>1034</v>
      </c>
      <c r="C16" s="75"/>
      <c r="D16" s="459" t="s">
        <v>1035</v>
      </c>
      <c r="E16" s="75"/>
      <c r="F16" s="459" t="s">
        <v>1036</v>
      </c>
    </row>
    <row r="17" spans="1:6" x14ac:dyDescent="0.2">
      <c r="A17" s="61">
        <v>511</v>
      </c>
      <c r="B17" s="458" t="s">
        <v>1037</v>
      </c>
      <c r="C17" s="75"/>
      <c r="D17" s="459" t="s">
        <v>1038</v>
      </c>
      <c r="E17" s="75"/>
      <c r="F17" s="459" t="s">
        <v>1039</v>
      </c>
    </row>
    <row r="18" spans="1:6" x14ac:dyDescent="0.2">
      <c r="A18" s="61">
        <v>512</v>
      </c>
      <c r="B18" s="458" t="s">
        <v>1040</v>
      </c>
      <c r="C18" s="75"/>
      <c r="D18" s="458" t="s">
        <v>1041</v>
      </c>
      <c r="E18" s="75"/>
      <c r="F18" s="459" t="s">
        <v>1042</v>
      </c>
    </row>
    <row r="19" spans="1:6" x14ac:dyDescent="0.2">
      <c r="A19" s="61">
        <v>513</v>
      </c>
      <c r="B19" s="458" t="s">
        <v>1043</v>
      </c>
      <c r="C19" s="75"/>
      <c r="D19" s="458" t="s">
        <v>1044</v>
      </c>
      <c r="E19" s="75"/>
      <c r="F19" s="459" t="s">
        <v>1045</v>
      </c>
    </row>
    <row r="20" spans="1:6" x14ac:dyDescent="0.2">
      <c r="A20" s="61">
        <v>514</v>
      </c>
      <c r="B20" s="458" t="s">
        <v>473</v>
      </c>
      <c r="C20" s="75"/>
      <c r="D20" s="459" t="s">
        <v>212</v>
      </c>
      <c r="E20" s="75"/>
      <c r="F20" s="459" t="s">
        <v>1046</v>
      </c>
    </row>
    <row r="21" spans="1:6" x14ac:dyDescent="0.2">
      <c r="A21" s="61">
        <v>515</v>
      </c>
      <c r="B21" s="458" t="s">
        <v>474</v>
      </c>
      <c r="C21" s="75"/>
      <c r="D21" s="459" t="s">
        <v>213</v>
      </c>
      <c r="E21" s="75"/>
      <c r="F21" s="459" t="s">
        <v>1047</v>
      </c>
    </row>
    <row r="22" spans="1:6" x14ac:dyDescent="0.2">
      <c r="A22" s="61">
        <v>516</v>
      </c>
      <c r="B22" s="458" t="s">
        <v>475</v>
      </c>
      <c r="C22" s="75"/>
      <c r="D22" s="459" t="s">
        <v>214</v>
      </c>
      <c r="E22" s="75"/>
      <c r="F22" s="459" t="s">
        <v>1048</v>
      </c>
    </row>
    <row r="23" spans="1:6" x14ac:dyDescent="0.2">
      <c r="A23" s="61">
        <v>517</v>
      </c>
      <c r="B23" s="458" t="s">
        <v>1049</v>
      </c>
      <c r="C23" s="75"/>
      <c r="D23" s="458" t="s">
        <v>1050</v>
      </c>
      <c r="E23" s="75"/>
      <c r="F23" s="459" t="s">
        <v>1051</v>
      </c>
    </row>
    <row r="24" spans="1:6" x14ac:dyDescent="0.2">
      <c r="A24" s="61">
        <v>518</v>
      </c>
      <c r="B24" s="458" t="s">
        <v>3553</v>
      </c>
      <c r="C24" s="75"/>
      <c r="D24" s="458" t="s">
        <v>3908</v>
      </c>
      <c r="E24" s="75"/>
      <c r="F24" s="459" t="s">
        <v>1052</v>
      </c>
    </row>
    <row r="25" spans="1:6" x14ac:dyDescent="0.2">
      <c r="A25" s="61">
        <v>519</v>
      </c>
      <c r="B25" s="458" t="s">
        <v>3554</v>
      </c>
      <c r="C25" s="75"/>
      <c r="D25" s="458" t="s">
        <v>3909</v>
      </c>
      <c r="E25" s="75"/>
      <c r="F25" s="459" t="s">
        <v>3983</v>
      </c>
    </row>
    <row r="26" spans="1:6" x14ac:dyDescent="0.2">
      <c r="A26" s="61">
        <v>520</v>
      </c>
      <c r="B26" s="458" t="s">
        <v>1053</v>
      </c>
      <c r="C26" s="75"/>
      <c r="D26" s="458" t="s">
        <v>1054</v>
      </c>
      <c r="E26" s="75"/>
      <c r="F26" s="459" t="s">
        <v>1055</v>
      </c>
    </row>
    <row r="27" spans="1:6" x14ac:dyDescent="0.2">
      <c r="A27" s="61">
        <v>521</v>
      </c>
      <c r="B27" s="458" t="s">
        <v>1056</v>
      </c>
      <c r="C27" s="75"/>
      <c r="D27" s="459" t="s">
        <v>216</v>
      </c>
      <c r="E27" s="75"/>
      <c r="F27" s="459" t="s">
        <v>1057</v>
      </c>
    </row>
    <row r="28" spans="1:6" x14ac:dyDescent="0.2">
      <c r="A28" s="61">
        <v>522</v>
      </c>
      <c r="B28" s="458" t="s">
        <v>1058</v>
      </c>
      <c r="C28" s="75"/>
      <c r="D28" s="458" t="s">
        <v>1059</v>
      </c>
      <c r="E28" s="75"/>
      <c r="F28" s="459" t="s">
        <v>1060</v>
      </c>
    </row>
    <row r="29" spans="1:6" x14ac:dyDescent="0.2">
      <c r="A29" s="61">
        <v>523</v>
      </c>
      <c r="B29" s="458" t="s">
        <v>1061</v>
      </c>
      <c r="C29" s="75"/>
      <c r="D29" s="458" t="s">
        <v>1062</v>
      </c>
      <c r="E29" s="75"/>
      <c r="F29" s="459" t="s">
        <v>1063</v>
      </c>
    </row>
    <row r="30" spans="1:6" x14ac:dyDescent="0.2">
      <c r="A30" s="61">
        <v>524</v>
      </c>
      <c r="B30" s="458" t="s">
        <v>1064</v>
      </c>
      <c r="C30" s="75"/>
      <c r="D30" s="458" t="s">
        <v>1065</v>
      </c>
      <c r="E30" s="75"/>
      <c r="F30" s="459" t="s">
        <v>1066</v>
      </c>
    </row>
    <row r="31" spans="1:6" x14ac:dyDescent="0.2">
      <c r="A31" s="61">
        <v>525</v>
      </c>
      <c r="B31" s="458" t="s">
        <v>1067</v>
      </c>
      <c r="C31" s="75"/>
      <c r="D31" s="458" t="s">
        <v>1068</v>
      </c>
      <c r="E31" s="75"/>
      <c r="F31" s="459" t="s">
        <v>1069</v>
      </c>
    </row>
    <row r="32" spans="1:6" x14ac:dyDescent="0.2">
      <c r="A32" s="61">
        <v>526</v>
      </c>
      <c r="B32" s="458" t="s">
        <v>1070</v>
      </c>
      <c r="C32" s="75"/>
      <c r="D32" s="458" t="s">
        <v>1071</v>
      </c>
      <c r="E32" s="75"/>
      <c r="F32" s="459" t="s">
        <v>1072</v>
      </c>
    </row>
    <row r="33" spans="1:6" x14ac:dyDescent="0.2">
      <c r="A33" s="61">
        <v>527</v>
      </c>
      <c r="B33" s="458" t="s">
        <v>3134</v>
      </c>
      <c r="C33" s="75"/>
      <c r="D33" s="458" t="s">
        <v>1073</v>
      </c>
      <c r="E33" s="75"/>
      <c r="F33" s="459" t="s">
        <v>1074</v>
      </c>
    </row>
    <row r="34" spans="1:6" x14ac:dyDescent="0.2">
      <c r="A34" s="61">
        <v>528</v>
      </c>
      <c r="B34" s="458" t="s">
        <v>1075</v>
      </c>
      <c r="C34" s="75"/>
      <c r="D34" s="458" t="s">
        <v>1076</v>
      </c>
      <c r="E34" s="75"/>
      <c r="F34" s="459" t="s">
        <v>1077</v>
      </c>
    </row>
    <row r="35" spans="1:6" x14ac:dyDescent="0.2">
      <c r="A35" s="61">
        <v>529</v>
      </c>
      <c r="B35" s="458" t="s">
        <v>1078</v>
      </c>
      <c r="C35" s="75"/>
      <c r="D35" s="458" t="s">
        <v>1079</v>
      </c>
      <c r="E35" s="75"/>
      <c r="F35" s="459" t="s">
        <v>1080</v>
      </c>
    </row>
    <row r="36" spans="1:6" x14ac:dyDescent="0.2">
      <c r="A36" s="61">
        <v>530</v>
      </c>
      <c r="B36" s="458" t="s">
        <v>1084</v>
      </c>
      <c r="C36" s="75"/>
      <c r="D36" s="458" t="s">
        <v>1085</v>
      </c>
      <c r="E36" s="75"/>
      <c r="F36" s="459" t="s">
        <v>1086</v>
      </c>
    </row>
    <row r="37" spans="1:6" x14ac:dyDescent="0.2">
      <c r="A37" s="61">
        <v>531</v>
      </c>
      <c r="B37" s="458" t="s">
        <v>3555</v>
      </c>
      <c r="C37" s="75"/>
      <c r="D37" s="458" t="s">
        <v>3910</v>
      </c>
      <c r="E37" s="75"/>
      <c r="F37" s="459" t="s">
        <v>3984</v>
      </c>
    </row>
    <row r="38" spans="1:6" x14ac:dyDescent="0.2">
      <c r="A38" s="61">
        <v>532</v>
      </c>
      <c r="B38" s="458" t="s">
        <v>1081</v>
      </c>
      <c r="C38" s="75"/>
      <c r="D38" s="458" t="s">
        <v>1082</v>
      </c>
      <c r="E38" s="75"/>
      <c r="F38" s="459" t="s">
        <v>1083</v>
      </c>
    </row>
    <row r="39" spans="1:6" x14ac:dyDescent="0.2">
      <c r="A39" s="61">
        <v>533</v>
      </c>
      <c r="B39" s="458" t="s">
        <v>1087</v>
      </c>
      <c r="C39" s="75"/>
      <c r="D39" s="458" t="s">
        <v>1088</v>
      </c>
      <c r="E39" s="75"/>
      <c r="F39" s="459" t="s">
        <v>1089</v>
      </c>
    </row>
    <row r="40" spans="1:6" x14ac:dyDescent="0.2">
      <c r="A40" s="61">
        <v>534</v>
      </c>
      <c r="B40" s="458" t="s">
        <v>1090</v>
      </c>
      <c r="C40" s="75"/>
      <c r="D40" s="458" t="s">
        <v>1091</v>
      </c>
      <c r="E40" s="75"/>
      <c r="F40" s="459" t="s">
        <v>1092</v>
      </c>
    </row>
    <row r="41" spans="1:6" x14ac:dyDescent="0.2">
      <c r="A41" s="61">
        <v>535</v>
      </c>
      <c r="B41" s="458" t="s">
        <v>3556</v>
      </c>
      <c r="C41" s="75"/>
      <c r="D41" s="458" t="s">
        <v>3911</v>
      </c>
      <c r="E41" s="75"/>
      <c r="F41" s="459" t="s">
        <v>1095</v>
      </c>
    </row>
    <row r="42" spans="1:6" x14ac:dyDescent="0.2">
      <c r="A42" s="61">
        <v>536</v>
      </c>
      <c r="B42" s="458" t="s">
        <v>3557</v>
      </c>
      <c r="C42" s="75"/>
      <c r="D42" s="458" t="s">
        <v>3912</v>
      </c>
      <c r="E42" s="75"/>
      <c r="F42" s="459" t="s">
        <v>3985</v>
      </c>
    </row>
    <row r="43" spans="1:6" x14ac:dyDescent="0.2">
      <c r="A43" s="61">
        <v>537</v>
      </c>
      <c r="B43" s="458" t="s">
        <v>1096</v>
      </c>
      <c r="C43" s="75"/>
      <c r="D43" s="458" t="s">
        <v>1097</v>
      </c>
      <c r="E43" s="75"/>
      <c r="F43" s="459" t="s">
        <v>1098</v>
      </c>
    </row>
    <row r="44" spans="1:6" x14ac:dyDescent="0.2">
      <c r="A44" s="61">
        <v>538</v>
      </c>
      <c r="B44" s="458" t="s">
        <v>3558</v>
      </c>
      <c r="C44" s="75"/>
      <c r="D44" s="458" t="s">
        <v>3913</v>
      </c>
      <c r="E44" s="75"/>
      <c r="F44" s="459" t="s">
        <v>3986</v>
      </c>
    </row>
    <row r="45" spans="1:6" x14ac:dyDescent="0.2">
      <c r="A45" s="61">
        <v>539</v>
      </c>
      <c r="B45" s="458" t="s">
        <v>1099</v>
      </c>
      <c r="C45" s="75"/>
      <c r="D45" s="459" t="s">
        <v>217</v>
      </c>
      <c r="E45" s="75"/>
      <c r="F45" s="459" t="s">
        <v>1100</v>
      </c>
    </row>
    <row r="46" spans="1:6" x14ac:dyDescent="0.2">
      <c r="A46" s="61">
        <v>540</v>
      </c>
      <c r="B46" s="458" t="s">
        <v>221</v>
      </c>
      <c r="C46" s="75"/>
      <c r="D46" s="459" t="s">
        <v>219</v>
      </c>
      <c r="E46" s="75"/>
      <c r="F46" s="459" t="s">
        <v>1101</v>
      </c>
    </row>
    <row r="47" spans="1:6" x14ac:dyDescent="0.2">
      <c r="A47" s="61">
        <v>541</v>
      </c>
      <c r="B47" s="458" t="s">
        <v>1102</v>
      </c>
      <c r="C47" s="75"/>
      <c r="D47" s="459" t="s">
        <v>218</v>
      </c>
      <c r="E47" s="75"/>
      <c r="F47" s="459" t="s">
        <v>1103</v>
      </c>
    </row>
    <row r="48" spans="1:6" x14ac:dyDescent="0.2">
      <c r="A48" s="61">
        <v>542</v>
      </c>
      <c r="B48" s="458" t="s">
        <v>3559</v>
      </c>
      <c r="C48" s="75"/>
      <c r="D48" s="458" t="s">
        <v>3914</v>
      </c>
      <c r="E48" s="75"/>
      <c r="F48" s="459" t="s">
        <v>1105</v>
      </c>
    </row>
    <row r="49" spans="1:6" x14ac:dyDescent="0.2">
      <c r="A49" s="61">
        <v>543</v>
      </c>
      <c r="B49" s="458" t="s">
        <v>3560</v>
      </c>
      <c r="C49" s="75"/>
      <c r="D49" s="458" t="s">
        <v>3915</v>
      </c>
      <c r="E49" s="75"/>
      <c r="F49" s="459" t="s">
        <v>3987</v>
      </c>
    </row>
    <row r="50" spans="1:6" x14ac:dyDescent="0.2">
      <c r="A50" s="61">
        <v>544</v>
      </c>
      <c r="B50" s="458" t="s">
        <v>1104</v>
      </c>
      <c r="C50" s="75"/>
      <c r="D50" s="458" t="s">
        <v>3916</v>
      </c>
      <c r="E50" s="75"/>
      <c r="F50" s="459" t="s">
        <v>1105</v>
      </c>
    </row>
    <row r="51" spans="1:6" x14ac:dyDescent="0.2">
      <c r="A51" s="61">
        <v>545</v>
      </c>
      <c r="B51" s="458" t="s">
        <v>3561</v>
      </c>
      <c r="C51" s="75"/>
      <c r="D51" s="458" t="s">
        <v>3917</v>
      </c>
      <c r="E51" s="75"/>
      <c r="F51" s="459" t="s">
        <v>1107</v>
      </c>
    </row>
    <row r="52" spans="1:6" x14ac:dyDescent="0.2">
      <c r="A52" s="61">
        <v>546</v>
      </c>
      <c r="B52" s="458" t="s">
        <v>3562</v>
      </c>
      <c r="C52" s="75"/>
      <c r="D52" s="458" t="s">
        <v>3918</v>
      </c>
      <c r="E52" s="75"/>
      <c r="F52" s="459" t="s">
        <v>3988</v>
      </c>
    </row>
    <row r="53" spans="1:6" x14ac:dyDescent="0.2">
      <c r="A53" s="61">
        <v>547</v>
      </c>
      <c r="B53" s="458" t="s">
        <v>3563</v>
      </c>
      <c r="C53" s="75"/>
      <c r="D53" s="458" t="s">
        <v>3919</v>
      </c>
      <c r="E53" s="75"/>
      <c r="F53" s="459" t="s">
        <v>3989</v>
      </c>
    </row>
    <row r="54" spans="1:6" x14ac:dyDescent="0.2">
      <c r="A54" s="61">
        <v>548</v>
      </c>
      <c r="B54" s="458" t="s">
        <v>3564</v>
      </c>
      <c r="C54" s="75"/>
      <c r="D54" s="458" t="s">
        <v>3920</v>
      </c>
      <c r="E54" s="75"/>
      <c r="F54" s="459" t="s">
        <v>3990</v>
      </c>
    </row>
    <row r="55" spans="1:6" x14ac:dyDescent="0.2">
      <c r="A55" s="61">
        <v>549</v>
      </c>
      <c r="B55" s="458" t="s">
        <v>3565</v>
      </c>
      <c r="C55" s="75"/>
      <c r="D55" s="458" t="s">
        <v>3921</v>
      </c>
      <c r="E55" s="75"/>
      <c r="F55" s="459" t="s">
        <v>3991</v>
      </c>
    </row>
    <row r="56" spans="1:6" x14ac:dyDescent="0.2">
      <c r="A56" s="61">
        <v>550</v>
      </c>
      <c r="B56" s="458" t="s">
        <v>3566</v>
      </c>
      <c r="C56" s="75"/>
      <c r="D56" s="458" t="s">
        <v>3922</v>
      </c>
      <c r="E56" s="75"/>
      <c r="F56" s="459" t="s">
        <v>3992</v>
      </c>
    </row>
    <row r="57" spans="1:6" x14ac:dyDescent="0.2">
      <c r="A57" s="61">
        <v>551</v>
      </c>
      <c r="B57" s="458" t="s">
        <v>3567</v>
      </c>
      <c r="C57" s="75"/>
      <c r="D57" s="458" t="s">
        <v>3923</v>
      </c>
      <c r="E57" s="75"/>
      <c r="F57" s="459" t="s">
        <v>3993</v>
      </c>
    </row>
    <row r="58" spans="1:6" x14ac:dyDescent="0.2">
      <c r="A58" s="61">
        <v>552</v>
      </c>
      <c r="B58" s="458" t="s">
        <v>1108</v>
      </c>
      <c r="C58" s="75"/>
      <c r="D58" s="458" t="s">
        <v>1109</v>
      </c>
      <c r="E58" s="75"/>
      <c r="F58" s="459" t="s">
        <v>1110</v>
      </c>
    </row>
    <row r="59" spans="1:6" x14ac:dyDescent="0.2">
      <c r="A59" s="61">
        <v>553</v>
      </c>
      <c r="B59" s="458" t="s">
        <v>1111</v>
      </c>
      <c r="C59" s="75"/>
      <c r="D59" s="458" t="s">
        <v>1112</v>
      </c>
      <c r="E59" s="75"/>
      <c r="F59" s="459" t="s">
        <v>1113</v>
      </c>
    </row>
    <row r="60" spans="1:6" x14ac:dyDescent="0.2">
      <c r="A60" s="61">
        <v>554</v>
      </c>
      <c r="B60" s="458" t="s">
        <v>1114</v>
      </c>
      <c r="C60" s="75"/>
      <c r="D60" s="458" t="s">
        <v>1115</v>
      </c>
      <c r="E60" s="75"/>
      <c r="F60" s="459" t="s">
        <v>1116</v>
      </c>
    </row>
    <row r="61" spans="1:6" x14ac:dyDescent="0.2">
      <c r="A61" s="61">
        <v>555</v>
      </c>
      <c r="B61" s="458" t="s">
        <v>3568</v>
      </c>
      <c r="C61" s="75"/>
      <c r="D61" s="458" t="s">
        <v>3924</v>
      </c>
      <c r="E61" s="75"/>
      <c r="F61" s="459" t="s">
        <v>1119</v>
      </c>
    </row>
    <row r="62" spans="1:6" x14ac:dyDescent="0.2">
      <c r="A62" s="61">
        <v>556</v>
      </c>
      <c r="B62" s="458" t="s">
        <v>1120</v>
      </c>
      <c r="C62" s="75"/>
      <c r="D62" s="458" t="s">
        <v>1121</v>
      </c>
      <c r="E62" s="75"/>
      <c r="F62" s="459" t="s">
        <v>1122</v>
      </c>
    </row>
    <row r="63" spans="1:6" x14ac:dyDescent="0.2">
      <c r="A63" s="61">
        <v>557</v>
      </c>
      <c r="B63" s="458" t="s">
        <v>3569</v>
      </c>
      <c r="C63" s="75"/>
      <c r="D63" s="458" t="s">
        <v>3925</v>
      </c>
      <c r="E63" s="75"/>
      <c r="F63" s="459" t="s">
        <v>3994</v>
      </c>
    </row>
    <row r="64" spans="1:6" x14ac:dyDescent="0.2">
      <c r="A64" s="61">
        <v>558</v>
      </c>
      <c r="B64" s="458" t="s">
        <v>3570</v>
      </c>
      <c r="C64" s="75"/>
      <c r="D64" s="458" t="s">
        <v>3570</v>
      </c>
      <c r="E64" s="75"/>
      <c r="F64" s="459" t="s">
        <v>1125</v>
      </c>
    </row>
    <row r="65" spans="1:6" x14ac:dyDescent="0.2">
      <c r="A65" s="61">
        <v>559</v>
      </c>
      <c r="B65" s="458" t="s">
        <v>3571</v>
      </c>
      <c r="C65" s="75"/>
      <c r="D65" s="458" t="s">
        <v>3926</v>
      </c>
      <c r="E65" s="75"/>
      <c r="F65" s="459" t="s">
        <v>3995</v>
      </c>
    </row>
    <row r="66" spans="1:6" x14ac:dyDescent="0.2">
      <c r="A66" s="61">
        <v>560</v>
      </c>
      <c r="B66" s="458" t="s">
        <v>3572</v>
      </c>
      <c r="C66" s="75"/>
      <c r="D66" s="458" t="s">
        <v>3927</v>
      </c>
      <c r="E66" s="75"/>
      <c r="F66" s="459" t="s">
        <v>3996</v>
      </c>
    </row>
    <row r="67" spans="1:6" x14ac:dyDescent="0.2">
      <c r="A67" s="61">
        <v>561</v>
      </c>
      <c r="B67" s="458" t="s">
        <v>3573</v>
      </c>
      <c r="C67" s="75"/>
      <c r="D67" s="458" t="s">
        <v>3928</v>
      </c>
      <c r="E67" s="75"/>
      <c r="F67" s="459" t="s">
        <v>3997</v>
      </c>
    </row>
    <row r="68" spans="1:6" x14ac:dyDescent="0.2">
      <c r="A68" s="61">
        <v>562</v>
      </c>
      <c r="B68" s="458" t="s">
        <v>1129</v>
      </c>
      <c r="C68" s="75"/>
      <c r="D68" s="458" t="s">
        <v>3929</v>
      </c>
      <c r="E68" s="75"/>
      <c r="F68" s="459" t="s">
        <v>1131</v>
      </c>
    </row>
    <row r="69" spans="1:6" x14ac:dyDescent="0.2">
      <c r="A69" s="61">
        <v>563</v>
      </c>
      <c r="B69" s="458" t="s">
        <v>3574</v>
      </c>
      <c r="C69" s="75"/>
      <c r="D69" s="458" t="s">
        <v>3930</v>
      </c>
      <c r="E69" s="75"/>
      <c r="F69" s="459" t="s">
        <v>1137</v>
      </c>
    </row>
    <row r="70" spans="1:6" x14ac:dyDescent="0.2">
      <c r="A70" s="61">
        <v>564</v>
      </c>
      <c r="B70" s="458" t="s">
        <v>3575</v>
      </c>
      <c r="C70" s="75"/>
      <c r="D70" s="458" t="s">
        <v>3931</v>
      </c>
      <c r="E70" s="75"/>
      <c r="F70" s="459" t="s">
        <v>1134</v>
      </c>
    </row>
    <row r="71" spans="1:6" x14ac:dyDescent="0.2">
      <c r="A71" s="61">
        <v>565</v>
      </c>
      <c r="B71" s="458" t="s">
        <v>3576</v>
      </c>
      <c r="C71" s="75"/>
      <c r="D71" s="458" t="s">
        <v>3932</v>
      </c>
      <c r="E71" s="75"/>
      <c r="F71" s="459" t="s">
        <v>1138</v>
      </c>
    </row>
    <row r="72" spans="1:6" x14ac:dyDescent="0.2">
      <c r="A72" s="61">
        <v>566</v>
      </c>
      <c r="B72" s="458" t="s">
        <v>3577</v>
      </c>
      <c r="C72" s="75"/>
      <c r="D72" s="458" t="s">
        <v>3933</v>
      </c>
      <c r="E72" s="75"/>
      <c r="F72" s="459" t="s">
        <v>3998</v>
      </c>
    </row>
    <row r="73" spans="1:6" x14ac:dyDescent="0.2">
      <c r="A73" s="61">
        <v>567</v>
      </c>
      <c r="B73" s="458" t="s">
        <v>3578</v>
      </c>
      <c r="C73" s="75"/>
      <c r="D73" s="458" t="s">
        <v>3934</v>
      </c>
      <c r="E73" s="75"/>
      <c r="F73" s="459" t="s">
        <v>3999</v>
      </c>
    </row>
    <row r="74" spans="1:6" x14ac:dyDescent="0.2">
      <c r="A74" s="61">
        <v>568</v>
      </c>
      <c r="B74" s="458" t="s">
        <v>3579</v>
      </c>
      <c r="C74" s="75"/>
      <c r="D74" s="458" t="s">
        <v>3935</v>
      </c>
      <c r="E74" s="75"/>
      <c r="F74" s="459" t="s">
        <v>2334</v>
      </c>
    </row>
    <row r="75" spans="1:6" x14ac:dyDescent="0.2">
      <c r="A75" s="61">
        <v>569</v>
      </c>
      <c r="B75" s="458" t="s">
        <v>3580</v>
      </c>
      <c r="C75" s="75"/>
      <c r="D75" s="458" t="s">
        <v>3936</v>
      </c>
      <c r="E75" s="75"/>
      <c r="F75" s="459" t="s">
        <v>4000</v>
      </c>
    </row>
    <row r="76" spans="1:6" x14ac:dyDescent="0.2">
      <c r="A76" s="61">
        <v>570</v>
      </c>
      <c r="B76" s="458" t="s">
        <v>3581</v>
      </c>
      <c r="C76" s="75"/>
      <c r="D76" s="458" t="s">
        <v>3937</v>
      </c>
      <c r="E76" s="75"/>
      <c r="F76" s="459" t="s">
        <v>4001</v>
      </c>
    </row>
    <row r="77" spans="1:6" x14ac:dyDescent="0.2">
      <c r="A77" s="61">
        <v>571</v>
      </c>
      <c r="B77" s="458" t="s">
        <v>1139</v>
      </c>
      <c r="C77" s="75"/>
      <c r="D77" s="458" t="s">
        <v>1140</v>
      </c>
      <c r="E77" s="75"/>
      <c r="F77" s="459" t="s">
        <v>4002</v>
      </c>
    </row>
    <row r="78" spans="1:6" x14ac:dyDescent="0.2">
      <c r="A78" s="61">
        <v>572</v>
      </c>
      <c r="B78" s="458" t="s">
        <v>3582</v>
      </c>
      <c r="C78" s="75"/>
      <c r="D78" s="458" t="s">
        <v>3938</v>
      </c>
      <c r="E78" s="75"/>
      <c r="F78" s="459" t="s">
        <v>4003</v>
      </c>
    </row>
    <row r="79" spans="1:6" x14ac:dyDescent="0.2">
      <c r="A79" s="61">
        <v>573</v>
      </c>
      <c r="B79" s="458" t="s">
        <v>3583</v>
      </c>
      <c r="C79" s="75"/>
      <c r="D79" s="458" t="s">
        <v>3939</v>
      </c>
      <c r="E79" s="75"/>
      <c r="F79" s="459" t="s">
        <v>4004</v>
      </c>
    </row>
    <row r="80" spans="1:6" x14ac:dyDescent="0.2">
      <c r="A80" s="61">
        <v>574</v>
      </c>
      <c r="B80" s="458" t="s">
        <v>3584</v>
      </c>
      <c r="C80" s="75"/>
      <c r="D80" s="458" t="s">
        <v>3940</v>
      </c>
      <c r="E80" s="75"/>
      <c r="F80" s="459" t="s">
        <v>4005</v>
      </c>
    </row>
    <row r="81" spans="1:6" x14ac:dyDescent="0.2">
      <c r="A81" s="61">
        <v>575</v>
      </c>
      <c r="B81" s="458" t="s">
        <v>3585</v>
      </c>
      <c r="C81" s="75"/>
      <c r="D81" s="458" t="s">
        <v>3941</v>
      </c>
      <c r="E81" s="75"/>
      <c r="F81" s="459" t="s">
        <v>4006</v>
      </c>
    </row>
    <row r="82" spans="1:6" x14ac:dyDescent="0.2">
      <c r="A82" s="61">
        <v>576</v>
      </c>
      <c r="B82" s="458" t="s">
        <v>3586</v>
      </c>
      <c r="C82" s="75"/>
      <c r="D82" s="458" t="s">
        <v>3942</v>
      </c>
      <c r="E82" s="75"/>
      <c r="F82" s="459" t="s">
        <v>4007</v>
      </c>
    </row>
    <row r="83" spans="1:6" x14ac:dyDescent="0.2">
      <c r="A83" s="61">
        <v>577</v>
      </c>
      <c r="B83" s="458" t="s">
        <v>3587</v>
      </c>
      <c r="C83" s="75"/>
      <c r="D83" s="458" t="s">
        <v>3943</v>
      </c>
      <c r="E83" s="75"/>
      <c r="F83" s="459" t="s">
        <v>4008</v>
      </c>
    </row>
    <row r="84" spans="1:6" x14ac:dyDescent="0.2">
      <c r="A84" s="61">
        <v>578</v>
      </c>
      <c r="B84" s="458" t="s">
        <v>1151</v>
      </c>
      <c r="C84" s="75"/>
      <c r="D84" s="458" t="s">
        <v>3944</v>
      </c>
      <c r="E84" s="75"/>
      <c r="F84" s="459" t="s">
        <v>1153</v>
      </c>
    </row>
    <row r="85" spans="1:6" x14ac:dyDescent="0.2">
      <c r="A85" s="61">
        <v>579</v>
      </c>
      <c r="B85" s="458" t="s">
        <v>3588</v>
      </c>
      <c r="C85" s="75"/>
      <c r="D85" s="458" t="s">
        <v>3945</v>
      </c>
      <c r="E85" s="75"/>
      <c r="F85" s="459" t="s">
        <v>4009</v>
      </c>
    </row>
    <row r="86" spans="1:6" x14ac:dyDescent="0.2">
      <c r="A86" s="61">
        <v>580</v>
      </c>
      <c r="B86" s="458" t="s">
        <v>3589</v>
      </c>
      <c r="C86" s="75"/>
      <c r="D86" s="458" t="s">
        <v>3946</v>
      </c>
      <c r="E86" s="75"/>
      <c r="F86" s="459" t="s">
        <v>4010</v>
      </c>
    </row>
    <row r="87" spans="1:6" x14ac:dyDescent="0.2">
      <c r="A87" s="61">
        <v>581</v>
      </c>
      <c r="B87" s="458" t="s">
        <v>3590</v>
      </c>
      <c r="C87" s="75"/>
      <c r="D87" s="458" t="s">
        <v>3947</v>
      </c>
      <c r="E87" s="75"/>
      <c r="F87" s="459" t="s">
        <v>4011</v>
      </c>
    </row>
    <row r="88" spans="1:6" x14ac:dyDescent="0.2">
      <c r="A88" s="61">
        <v>582</v>
      </c>
      <c r="B88" s="458" t="s">
        <v>3591</v>
      </c>
      <c r="C88" s="75"/>
      <c r="D88" s="458" t="s">
        <v>3948</v>
      </c>
      <c r="E88" s="75"/>
      <c r="F88" s="459" t="s">
        <v>4012</v>
      </c>
    </row>
    <row r="89" spans="1:6" x14ac:dyDescent="0.2">
      <c r="A89" s="61">
        <v>583</v>
      </c>
      <c r="B89" s="458" t="s">
        <v>3592</v>
      </c>
      <c r="C89" s="75"/>
      <c r="D89" s="458" t="s">
        <v>3949</v>
      </c>
      <c r="E89" s="75"/>
      <c r="F89" s="459" t="s">
        <v>4013</v>
      </c>
    </row>
    <row r="90" spans="1:6" x14ac:dyDescent="0.2">
      <c r="A90" s="61">
        <v>584</v>
      </c>
      <c r="B90" s="458" t="s">
        <v>3593</v>
      </c>
      <c r="C90" s="75"/>
      <c r="D90" s="458" t="s">
        <v>3950</v>
      </c>
      <c r="E90" s="75"/>
      <c r="F90" s="459" t="s">
        <v>4014</v>
      </c>
    </row>
    <row r="91" spans="1:6" x14ac:dyDescent="0.2">
      <c r="A91" s="61">
        <v>585</v>
      </c>
      <c r="B91" s="458" t="s">
        <v>3594</v>
      </c>
      <c r="C91" s="75"/>
      <c r="D91" s="458" t="s">
        <v>3951</v>
      </c>
      <c r="E91" s="75"/>
      <c r="F91" s="459" t="s">
        <v>4015</v>
      </c>
    </row>
    <row r="92" spans="1:6" x14ac:dyDescent="0.2">
      <c r="A92" s="61">
        <v>586</v>
      </c>
      <c r="B92" s="458" t="s">
        <v>3595</v>
      </c>
      <c r="C92" s="75"/>
      <c r="D92" s="458" t="s">
        <v>3952</v>
      </c>
      <c r="E92" s="75"/>
      <c r="F92" s="459" t="s">
        <v>4016</v>
      </c>
    </row>
    <row r="93" spans="1:6" x14ac:dyDescent="0.2">
      <c r="A93" s="61">
        <v>587</v>
      </c>
      <c r="B93" s="458" t="s">
        <v>3596</v>
      </c>
      <c r="C93" s="75"/>
      <c r="D93" s="458" t="s">
        <v>3953</v>
      </c>
      <c r="E93" s="75"/>
      <c r="F93" s="459" t="s">
        <v>4017</v>
      </c>
    </row>
    <row r="94" spans="1:6" x14ac:dyDescent="0.2">
      <c r="A94" s="61">
        <v>588</v>
      </c>
      <c r="B94" s="458" t="s">
        <v>3597</v>
      </c>
      <c r="C94" s="75"/>
      <c r="D94" s="458" t="s">
        <v>3954</v>
      </c>
      <c r="E94" s="75"/>
      <c r="F94" s="459" t="s">
        <v>4018</v>
      </c>
    </row>
    <row r="95" spans="1:6" x14ac:dyDescent="0.2">
      <c r="A95" s="61">
        <v>589</v>
      </c>
      <c r="B95" s="458" t="s">
        <v>2654</v>
      </c>
      <c r="C95" s="75"/>
      <c r="D95" s="458" t="s">
        <v>2655</v>
      </c>
      <c r="E95" s="75"/>
      <c r="F95" s="459" t="s">
        <v>4019</v>
      </c>
    </row>
    <row r="96" spans="1:6" x14ac:dyDescent="0.2">
      <c r="A96" s="61">
        <v>590</v>
      </c>
      <c r="B96" s="458" t="s">
        <v>2657</v>
      </c>
      <c r="C96" s="75"/>
      <c r="D96" s="458" t="s">
        <v>3955</v>
      </c>
      <c r="E96" s="75"/>
      <c r="F96" s="459" t="s">
        <v>4020</v>
      </c>
    </row>
    <row r="97" spans="1:6" x14ac:dyDescent="0.2">
      <c r="A97" s="61">
        <v>591</v>
      </c>
      <c r="B97" s="458" t="s">
        <v>3598</v>
      </c>
      <c r="C97" s="75"/>
      <c r="D97" s="458" t="s">
        <v>3956</v>
      </c>
      <c r="E97" s="75"/>
      <c r="F97" s="459" t="s">
        <v>4021</v>
      </c>
    </row>
    <row r="98" spans="1:6" x14ac:dyDescent="0.2">
      <c r="A98" s="61">
        <v>592</v>
      </c>
      <c r="B98" s="458" t="s">
        <v>2663</v>
      </c>
      <c r="C98" s="75"/>
      <c r="D98" s="458" t="s">
        <v>3957</v>
      </c>
      <c r="E98" s="75"/>
      <c r="F98" s="459" t="s">
        <v>4022</v>
      </c>
    </row>
    <row r="99" spans="1:6" x14ac:dyDescent="0.2">
      <c r="A99" s="61">
        <v>593</v>
      </c>
      <c r="B99" s="458" t="s">
        <v>2666</v>
      </c>
      <c r="C99" s="75"/>
      <c r="D99" s="458" t="s">
        <v>2667</v>
      </c>
      <c r="E99" s="75"/>
      <c r="F99" s="459" t="s">
        <v>4023</v>
      </c>
    </row>
    <row r="100" spans="1:6" x14ac:dyDescent="0.2">
      <c r="A100" s="61">
        <v>594</v>
      </c>
      <c r="B100" s="458" t="s">
        <v>3599</v>
      </c>
      <c r="C100" s="75"/>
      <c r="D100" s="458" t="s">
        <v>3958</v>
      </c>
      <c r="E100" s="75"/>
      <c r="F100" s="459" t="s">
        <v>4024</v>
      </c>
    </row>
    <row r="101" spans="1:6" x14ac:dyDescent="0.2">
      <c r="A101" s="61">
        <v>595</v>
      </c>
      <c r="B101" s="459" t="s">
        <v>3600</v>
      </c>
      <c r="C101" s="75"/>
      <c r="D101" s="459" t="s">
        <v>3959</v>
      </c>
      <c r="E101" s="75"/>
      <c r="F101" s="459" t="s">
        <v>4025</v>
      </c>
    </row>
    <row r="102" spans="1:6" x14ac:dyDescent="0.2">
      <c r="A102" s="61">
        <v>596</v>
      </c>
      <c r="B102" s="458" t="s">
        <v>2672</v>
      </c>
      <c r="C102" s="75"/>
      <c r="D102" s="458" t="s">
        <v>2673</v>
      </c>
      <c r="E102" s="75"/>
      <c r="F102" s="459" t="s">
        <v>4026</v>
      </c>
    </row>
    <row r="103" spans="1:6" x14ac:dyDescent="0.2">
      <c r="A103" s="61">
        <v>597</v>
      </c>
      <c r="B103" s="458" t="s">
        <v>3601</v>
      </c>
      <c r="C103" s="75"/>
      <c r="D103" s="459" t="s">
        <v>3960</v>
      </c>
      <c r="E103" s="75"/>
      <c r="F103" s="459" t="s">
        <v>4027</v>
      </c>
    </row>
    <row r="104" spans="1:6" x14ac:dyDescent="0.2">
      <c r="A104" s="61">
        <v>598</v>
      </c>
      <c r="B104" s="458" t="s">
        <v>2678</v>
      </c>
      <c r="C104" s="75"/>
      <c r="D104" s="458" t="s">
        <v>2679</v>
      </c>
      <c r="E104" s="75"/>
      <c r="F104" s="459" t="s">
        <v>4028</v>
      </c>
    </row>
    <row r="105" spans="1:6" x14ac:dyDescent="0.2">
      <c r="A105" s="61">
        <v>599</v>
      </c>
      <c r="B105" s="458" t="s">
        <v>3602</v>
      </c>
      <c r="C105" s="75"/>
      <c r="D105" s="458" t="s">
        <v>3961</v>
      </c>
      <c r="E105" s="75"/>
      <c r="F105" s="459" t="s">
        <v>4029</v>
      </c>
    </row>
    <row r="106" spans="1:6" x14ac:dyDescent="0.2">
      <c r="A106" s="61">
        <v>600</v>
      </c>
      <c r="B106" s="458" t="s">
        <v>3603</v>
      </c>
      <c r="C106" s="75"/>
      <c r="D106" s="458" t="s">
        <v>3962</v>
      </c>
      <c r="E106" s="75"/>
      <c r="F106" s="459" t="s">
        <v>4030</v>
      </c>
    </row>
    <row r="107" spans="1:6" x14ac:dyDescent="0.2">
      <c r="A107" s="61">
        <v>601</v>
      </c>
      <c r="B107" s="458" t="s">
        <v>3604</v>
      </c>
      <c r="C107" s="75"/>
      <c r="D107" s="458" t="s">
        <v>3963</v>
      </c>
      <c r="E107" s="75"/>
      <c r="F107" s="459" t="s">
        <v>4031</v>
      </c>
    </row>
    <row r="108" spans="1:6" x14ac:dyDescent="0.2">
      <c r="A108" s="61">
        <v>602</v>
      </c>
      <c r="B108" s="458" t="s">
        <v>3605</v>
      </c>
      <c r="C108" s="75"/>
      <c r="D108" s="458" t="s">
        <v>3964</v>
      </c>
      <c r="E108" s="75"/>
      <c r="F108" s="459" t="s">
        <v>4032</v>
      </c>
    </row>
    <row r="109" spans="1:6" x14ac:dyDescent="0.2">
      <c r="A109" s="61">
        <v>603</v>
      </c>
      <c r="B109" s="458" t="s">
        <v>3906</v>
      </c>
      <c r="C109" s="75"/>
      <c r="D109" s="459" t="s">
        <v>3965</v>
      </c>
      <c r="E109" s="75"/>
      <c r="F109" s="459" t="s">
        <v>2687</v>
      </c>
    </row>
    <row r="110" spans="1:6" x14ac:dyDescent="0.2">
      <c r="A110" s="61">
        <v>604</v>
      </c>
      <c r="B110" s="458" t="s">
        <v>2688</v>
      </c>
      <c r="C110" s="75"/>
      <c r="D110" s="459" t="s">
        <v>2689</v>
      </c>
      <c r="E110" s="75"/>
      <c r="F110" s="459" t="s">
        <v>2690</v>
      </c>
    </row>
    <row r="111" spans="1:6" x14ac:dyDescent="0.2">
      <c r="A111" s="61">
        <v>605</v>
      </c>
      <c r="B111" s="458" t="s">
        <v>2691</v>
      </c>
      <c r="C111" s="75"/>
      <c r="D111" s="459" t="s">
        <v>2692</v>
      </c>
      <c r="E111" s="75"/>
      <c r="F111" s="459" t="s">
        <v>2693</v>
      </c>
    </row>
    <row r="112" spans="1:6" x14ac:dyDescent="0.2">
      <c r="A112" s="61">
        <v>606</v>
      </c>
      <c r="B112" s="458" t="s">
        <v>2694</v>
      </c>
      <c r="C112" s="75"/>
      <c r="D112" s="459" t="s">
        <v>3966</v>
      </c>
      <c r="E112" s="75"/>
      <c r="F112" s="459" t="s">
        <v>2693</v>
      </c>
    </row>
    <row r="113" spans="1:6" x14ac:dyDescent="0.2">
      <c r="A113" s="61">
        <v>607</v>
      </c>
      <c r="B113" s="458" t="s">
        <v>3606</v>
      </c>
      <c r="C113" s="75"/>
      <c r="D113" s="459" t="s">
        <v>2697</v>
      </c>
      <c r="E113" s="75"/>
      <c r="F113" s="459" t="s">
        <v>2698</v>
      </c>
    </row>
    <row r="114" spans="1:6" x14ac:dyDescent="0.2">
      <c r="A114" s="61">
        <v>608</v>
      </c>
      <c r="B114" s="458" t="s">
        <v>2696</v>
      </c>
      <c r="C114" s="75"/>
      <c r="D114" s="458" t="s">
        <v>3967</v>
      </c>
      <c r="E114" s="75"/>
      <c r="F114" s="459" t="s">
        <v>2698</v>
      </c>
    </row>
    <row r="115" spans="1:6" x14ac:dyDescent="0.2">
      <c r="A115" s="61">
        <v>609</v>
      </c>
      <c r="B115" s="458" t="s">
        <v>2699</v>
      </c>
      <c r="C115" s="75"/>
      <c r="D115" s="459" t="s">
        <v>2700</v>
      </c>
      <c r="E115" s="75"/>
      <c r="F115" s="459" t="s">
        <v>2701</v>
      </c>
    </row>
    <row r="116" spans="1:6" x14ac:dyDescent="0.2">
      <c r="A116" s="61">
        <v>610</v>
      </c>
      <c r="B116" s="458" t="s">
        <v>2702</v>
      </c>
      <c r="C116" s="75"/>
      <c r="D116" s="459" t="s">
        <v>2703</v>
      </c>
      <c r="E116" s="75"/>
      <c r="F116" s="459" t="s">
        <v>2704</v>
      </c>
    </row>
    <row r="117" spans="1:6" x14ac:dyDescent="0.2">
      <c r="A117" s="61">
        <v>611</v>
      </c>
      <c r="B117" s="458" t="s">
        <v>2705</v>
      </c>
      <c r="C117" s="75"/>
      <c r="D117" s="459" t="s">
        <v>2706</v>
      </c>
      <c r="E117" s="75"/>
      <c r="F117" s="459" t="s">
        <v>2707</v>
      </c>
    </row>
    <row r="118" spans="1:6" x14ac:dyDescent="0.2">
      <c r="A118" s="61">
        <v>612</v>
      </c>
      <c r="B118" s="458" t="s">
        <v>529</v>
      </c>
      <c r="C118" s="75"/>
      <c r="D118" s="459" t="s">
        <v>254</v>
      </c>
      <c r="E118" s="75"/>
      <c r="F118" s="459" t="s">
        <v>4033</v>
      </c>
    </row>
    <row r="119" spans="1:6" x14ac:dyDescent="0.2">
      <c r="A119" s="61">
        <v>613</v>
      </c>
      <c r="B119" s="458" t="s">
        <v>2709</v>
      </c>
      <c r="C119" s="75"/>
      <c r="D119" s="459" t="s">
        <v>2710</v>
      </c>
      <c r="E119" s="75"/>
      <c r="F119" s="459" t="s">
        <v>2711</v>
      </c>
    </row>
    <row r="120" spans="1:6" x14ac:dyDescent="0.2">
      <c r="A120" s="61">
        <v>614</v>
      </c>
      <c r="B120" s="458" t="s">
        <v>488</v>
      </c>
      <c r="C120" s="75"/>
      <c r="D120" s="459" t="s">
        <v>223</v>
      </c>
      <c r="E120" s="75"/>
      <c r="F120" s="459" t="s">
        <v>2712</v>
      </c>
    </row>
    <row r="121" spans="1:6" x14ac:dyDescent="0.2">
      <c r="A121" s="61">
        <v>615</v>
      </c>
      <c r="B121" s="458" t="s">
        <v>489</v>
      </c>
      <c r="C121" s="75"/>
      <c r="D121" s="459" t="s">
        <v>225</v>
      </c>
      <c r="E121" s="75"/>
      <c r="F121" s="459" t="s">
        <v>2713</v>
      </c>
    </row>
    <row r="122" spans="1:6" x14ac:dyDescent="0.2">
      <c r="A122" s="61">
        <v>616</v>
      </c>
      <c r="B122" s="458" t="s">
        <v>2714</v>
      </c>
      <c r="C122" s="75"/>
      <c r="D122" s="459" t="s">
        <v>3968</v>
      </c>
      <c r="E122" s="75"/>
      <c r="F122" s="459" t="s">
        <v>4034</v>
      </c>
    </row>
    <row r="123" spans="1:6" x14ac:dyDescent="0.2">
      <c r="A123" s="61">
        <v>617</v>
      </c>
      <c r="B123" s="458" t="s">
        <v>3607</v>
      </c>
      <c r="C123" s="75"/>
      <c r="D123" s="459" t="s">
        <v>3969</v>
      </c>
      <c r="E123" s="75"/>
      <c r="F123" s="459" t="s">
        <v>4035</v>
      </c>
    </row>
    <row r="124" spans="1:6" x14ac:dyDescent="0.2">
      <c r="A124" s="61">
        <v>618</v>
      </c>
      <c r="B124" s="458" t="s">
        <v>255</v>
      </c>
      <c r="C124" s="75"/>
      <c r="D124" s="459" t="s">
        <v>227</v>
      </c>
      <c r="E124" s="75"/>
      <c r="F124" s="459" t="s">
        <v>2716</v>
      </c>
    </row>
    <row r="125" spans="1:6" x14ac:dyDescent="0.2">
      <c r="A125" s="61">
        <v>619</v>
      </c>
      <c r="B125" s="458" t="s">
        <v>256</v>
      </c>
      <c r="C125" s="75"/>
      <c r="D125" s="459" t="s">
        <v>228</v>
      </c>
      <c r="E125" s="75"/>
      <c r="F125" s="459" t="s">
        <v>2717</v>
      </c>
    </row>
    <row r="126" spans="1:6" x14ac:dyDescent="0.2">
      <c r="A126" s="61">
        <v>620</v>
      </c>
      <c r="B126" s="458" t="s">
        <v>2718</v>
      </c>
      <c r="C126" s="75"/>
      <c r="D126" s="459" t="s">
        <v>2719</v>
      </c>
      <c r="E126" s="75"/>
      <c r="F126" s="459" t="s">
        <v>2720</v>
      </c>
    </row>
    <row r="127" spans="1:6" x14ac:dyDescent="0.2">
      <c r="A127" s="61">
        <v>621</v>
      </c>
      <c r="B127" s="458" t="s">
        <v>2721</v>
      </c>
      <c r="C127" s="75"/>
      <c r="D127" s="459" t="s">
        <v>229</v>
      </c>
      <c r="E127" s="75"/>
      <c r="F127" s="459" t="s">
        <v>2722</v>
      </c>
    </row>
    <row r="128" spans="1:6" ht="12.75" customHeight="1" x14ac:dyDescent="0.2">
      <c r="A128" s="61">
        <v>622</v>
      </c>
      <c r="B128" s="458" t="s">
        <v>257</v>
      </c>
      <c r="C128" s="75"/>
      <c r="D128" s="459" t="s">
        <v>230</v>
      </c>
      <c r="E128" s="75"/>
      <c r="F128" s="459" t="s">
        <v>2723</v>
      </c>
    </row>
    <row r="129" spans="1:6" ht="12.75" customHeight="1" x14ac:dyDescent="0.2">
      <c r="A129" s="61">
        <v>623</v>
      </c>
      <c r="B129" s="458" t="s">
        <v>2724</v>
      </c>
      <c r="C129" s="75"/>
      <c r="D129" s="459" t="s">
        <v>2725</v>
      </c>
      <c r="E129" s="75"/>
      <c r="F129" s="459" t="s">
        <v>2726</v>
      </c>
    </row>
    <row r="130" spans="1:6" x14ac:dyDescent="0.2">
      <c r="A130" s="61">
        <v>624</v>
      </c>
      <c r="B130" s="458" t="s">
        <v>258</v>
      </c>
      <c r="C130" s="75"/>
      <c r="D130" s="459" t="s">
        <v>231</v>
      </c>
      <c r="E130" s="75"/>
      <c r="F130" s="459" t="s">
        <v>2727</v>
      </c>
    </row>
    <row r="131" spans="1:6" x14ac:dyDescent="0.2">
      <c r="A131" s="61">
        <v>625</v>
      </c>
      <c r="B131" s="458" t="s">
        <v>259</v>
      </c>
      <c r="C131" s="75"/>
      <c r="D131" s="459" t="s">
        <v>232</v>
      </c>
      <c r="E131" s="75"/>
      <c r="F131" s="459" t="s">
        <v>2728</v>
      </c>
    </row>
    <row r="132" spans="1:6" x14ac:dyDescent="0.2">
      <c r="A132" s="61">
        <v>626</v>
      </c>
      <c r="B132" s="458" t="s">
        <v>260</v>
      </c>
      <c r="C132" s="75"/>
      <c r="D132" s="459" t="s">
        <v>233</v>
      </c>
      <c r="E132" s="75"/>
      <c r="F132" s="459" t="s">
        <v>2729</v>
      </c>
    </row>
    <row r="133" spans="1:6" x14ac:dyDescent="0.2">
      <c r="A133" s="61">
        <v>627</v>
      </c>
      <c r="B133" s="458" t="s">
        <v>261</v>
      </c>
      <c r="C133" s="75"/>
      <c r="D133" s="459" t="s">
        <v>234</v>
      </c>
      <c r="E133" s="75"/>
      <c r="F133" s="459" t="s">
        <v>2730</v>
      </c>
    </row>
    <row r="134" spans="1:6" x14ac:dyDescent="0.2">
      <c r="A134" s="61">
        <v>628</v>
      </c>
      <c r="B134" s="458" t="s">
        <v>262</v>
      </c>
      <c r="C134" s="75"/>
      <c r="D134" s="459" t="s">
        <v>235</v>
      </c>
      <c r="E134" s="75"/>
      <c r="F134" s="459" t="s">
        <v>2731</v>
      </c>
    </row>
    <row r="135" spans="1:6" x14ac:dyDescent="0.2">
      <c r="A135" s="61">
        <v>629</v>
      </c>
      <c r="B135" s="458" t="s">
        <v>2732</v>
      </c>
      <c r="C135" s="75"/>
      <c r="D135" s="459" t="s">
        <v>236</v>
      </c>
      <c r="E135" s="75"/>
      <c r="F135" s="459" t="s">
        <v>2733</v>
      </c>
    </row>
    <row r="136" spans="1:6" x14ac:dyDescent="0.2">
      <c r="A136" s="61">
        <v>630</v>
      </c>
      <c r="B136" s="458" t="s">
        <v>263</v>
      </c>
      <c r="C136" s="75"/>
      <c r="D136" s="459" t="s">
        <v>237</v>
      </c>
      <c r="E136" s="75"/>
      <c r="F136" s="459" t="s">
        <v>2734</v>
      </c>
    </row>
    <row r="137" spans="1:6" x14ac:dyDescent="0.2">
      <c r="A137" s="61">
        <v>631</v>
      </c>
      <c r="B137" s="458" t="s">
        <v>2735</v>
      </c>
      <c r="C137" s="75"/>
      <c r="D137" s="459" t="s">
        <v>2736</v>
      </c>
      <c r="E137" s="75"/>
      <c r="F137" s="459" t="s">
        <v>2737</v>
      </c>
    </row>
    <row r="138" spans="1:6" x14ac:dyDescent="0.2">
      <c r="A138" s="61">
        <v>632</v>
      </c>
      <c r="B138" s="458" t="s">
        <v>2738</v>
      </c>
      <c r="C138" s="75"/>
      <c r="D138" s="459" t="s">
        <v>2739</v>
      </c>
      <c r="E138" s="75"/>
      <c r="F138" s="459" t="s">
        <v>2740</v>
      </c>
    </row>
    <row r="139" spans="1:6" x14ac:dyDescent="0.2">
      <c r="A139" s="61">
        <v>633</v>
      </c>
      <c r="B139" s="458" t="s">
        <v>264</v>
      </c>
      <c r="C139" s="75"/>
      <c r="D139" s="459" t="s">
        <v>238</v>
      </c>
      <c r="E139" s="75"/>
      <c r="F139" s="459" t="s">
        <v>2741</v>
      </c>
    </row>
    <row r="140" spans="1:6" x14ac:dyDescent="0.2">
      <c r="A140" s="61">
        <v>634</v>
      </c>
      <c r="B140" s="458" t="s">
        <v>2742</v>
      </c>
      <c r="C140" s="75"/>
      <c r="D140" s="459" t="s">
        <v>2743</v>
      </c>
      <c r="E140" s="75"/>
      <c r="F140" s="459" t="s">
        <v>2744</v>
      </c>
    </row>
    <row r="141" spans="1:6" x14ac:dyDescent="0.2">
      <c r="A141" s="61">
        <v>635</v>
      </c>
      <c r="B141" s="458" t="s">
        <v>2745</v>
      </c>
      <c r="C141" s="75"/>
      <c r="D141" s="459" t="s">
        <v>239</v>
      </c>
      <c r="E141" s="75"/>
      <c r="F141" s="459" t="s">
        <v>2746</v>
      </c>
    </row>
    <row r="142" spans="1:6" x14ac:dyDescent="0.2">
      <c r="A142" s="61">
        <v>636</v>
      </c>
      <c r="B142" s="458" t="s">
        <v>265</v>
      </c>
      <c r="C142" s="75"/>
      <c r="D142" s="459" t="s">
        <v>240</v>
      </c>
      <c r="E142" s="75"/>
      <c r="F142" s="459" t="s">
        <v>2747</v>
      </c>
    </row>
    <row r="143" spans="1:6" x14ac:dyDescent="0.2">
      <c r="A143" s="61">
        <v>637</v>
      </c>
      <c r="B143" s="458" t="s">
        <v>266</v>
      </c>
      <c r="C143" s="75"/>
      <c r="D143" s="459" t="s">
        <v>241</v>
      </c>
      <c r="E143" s="75"/>
      <c r="F143" s="459" t="s">
        <v>2748</v>
      </c>
    </row>
    <row r="144" spans="1:6" x14ac:dyDescent="0.2">
      <c r="A144" s="61">
        <v>638</v>
      </c>
      <c r="B144" s="458" t="s">
        <v>2749</v>
      </c>
      <c r="C144" s="75"/>
      <c r="D144" s="458" t="s">
        <v>3970</v>
      </c>
      <c r="E144" s="75"/>
      <c r="F144" s="459" t="s">
        <v>2751</v>
      </c>
    </row>
    <row r="145" spans="1:6" x14ac:dyDescent="0.2">
      <c r="A145" s="61">
        <v>639</v>
      </c>
      <c r="B145" s="458" t="s">
        <v>267</v>
      </c>
      <c r="C145" s="75"/>
      <c r="D145" s="459" t="s">
        <v>242</v>
      </c>
      <c r="E145" s="75"/>
      <c r="F145" s="459" t="s">
        <v>2752</v>
      </c>
    </row>
    <row r="146" spans="1:6" x14ac:dyDescent="0.2">
      <c r="A146" s="61">
        <v>640</v>
      </c>
      <c r="B146" s="458" t="s">
        <v>2753</v>
      </c>
      <c r="C146" s="75"/>
      <c r="D146" s="459" t="s">
        <v>243</v>
      </c>
      <c r="E146" s="75"/>
      <c r="F146" s="459" t="s">
        <v>2754</v>
      </c>
    </row>
    <row r="147" spans="1:6" x14ac:dyDescent="0.2">
      <c r="A147" s="61">
        <v>641</v>
      </c>
      <c r="B147" s="458" t="s">
        <v>2755</v>
      </c>
      <c r="C147" s="75"/>
      <c r="D147" s="459" t="s">
        <v>2756</v>
      </c>
      <c r="E147" s="75"/>
      <c r="F147" s="459" t="s">
        <v>2757</v>
      </c>
    </row>
    <row r="148" spans="1:6" x14ac:dyDescent="0.2">
      <c r="A148" s="61">
        <v>642</v>
      </c>
      <c r="B148" s="458" t="s">
        <v>2758</v>
      </c>
      <c r="C148" s="75"/>
      <c r="D148" s="459" t="s">
        <v>244</v>
      </c>
      <c r="E148" s="75"/>
      <c r="F148" s="459" t="s">
        <v>2759</v>
      </c>
    </row>
    <row r="149" spans="1:6" x14ac:dyDescent="0.2">
      <c r="A149" s="61">
        <v>643</v>
      </c>
      <c r="B149" s="458" t="s">
        <v>2760</v>
      </c>
      <c r="C149" s="75"/>
      <c r="D149" s="459" t="s">
        <v>2761</v>
      </c>
      <c r="E149" s="75"/>
      <c r="F149" s="459" t="s">
        <v>2762</v>
      </c>
    </row>
    <row r="150" spans="1:6" x14ac:dyDescent="0.2">
      <c r="A150" s="61">
        <v>644</v>
      </c>
      <c r="B150" s="458" t="s">
        <v>2763</v>
      </c>
      <c r="C150" s="75"/>
      <c r="D150" s="459" t="s">
        <v>245</v>
      </c>
      <c r="E150" s="75"/>
      <c r="F150" s="459" t="s">
        <v>2764</v>
      </c>
    </row>
    <row r="151" spans="1:6" x14ac:dyDescent="0.2">
      <c r="A151" s="61">
        <v>645</v>
      </c>
      <c r="B151" s="458" t="s">
        <v>2765</v>
      </c>
      <c r="C151" s="75"/>
      <c r="D151" s="459" t="s">
        <v>246</v>
      </c>
      <c r="E151" s="75"/>
      <c r="F151" s="459" t="s">
        <v>2766</v>
      </c>
    </row>
    <row r="152" spans="1:6" x14ac:dyDescent="0.2">
      <c r="A152" s="61">
        <v>646</v>
      </c>
      <c r="B152" s="460" t="s">
        <v>3135</v>
      </c>
      <c r="C152" s="75"/>
      <c r="D152" s="460" t="s">
        <v>3143</v>
      </c>
      <c r="E152" s="75"/>
      <c r="F152" s="460" t="s">
        <v>4036</v>
      </c>
    </row>
    <row r="153" spans="1:6" ht="22.5" x14ac:dyDescent="0.2">
      <c r="A153" s="61">
        <v>647</v>
      </c>
      <c r="B153" s="458" t="s">
        <v>268</v>
      </c>
      <c r="C153" s="75"/>
      <c r="D153" s="459" t="s">
        <v>247</v>
      </c>
      <c r="E153" s="75"/>
      <c r="F153" s="459" t="s">
        <v>2767</v>
      </c>
    </row>
    <row r="154" spans="1:6" x14ac:dyDescent="0.2">
      <c r="A154" s="61">
        <v>648</v>
      </c>
      <c r="B154" s="458" t="s">
        <v>3136</v>
      </c>
      <c r="C154" s="75"/>
      <c r="D154" s="459" t="s">
        <v>248</v>
      </c>
      <c r="E154" s="75"/>
      <c r="F154" s="459" t="s">
        <v>2768</v>
      </c>
    </row>
    <row r="155" spans="1:6" x14ac:dyDescent="0.2">
      <c r="A155" s="61">
        <v>649</v>
      </c>
      <c r="B155" s="458" t="s">
        <v>2769</v>
      </c>
      <c r="C155" s="75"/>
      <c r="D155" s="459" t="s">
        <v>249</v>
      </c>
      <c r="E155" s="75"/>
      <c r="F155" s="459" t="s">
        <v>2770</v>
      </c>
    </row>
    <row r="156" spans="1:6" x14ac:dyDescent="0.2">
      <c r="A156" s="61">
        <v>650</v>
      </c>
      <c r="B156" s="458" t="s">
        <v>2771</v>
      </c>
      <c r="C156" s="75"/>
      <c r="D156" s="459" t="s">
        <v>250</v>
      </c>
      <c r="E156" s="75"/>
      <c r="F156" s="459" t="s">
        <v>2772</v>
      </c>
    </row>
    <row r="157" spans="1:6" x14ac:dyDescent="0.2">
      <c r="A157" s="61">
        <v>651</v>
      </c>
      <c r="B157" s="458" t="s">
        <v>2773</v>
      </c>
      <c r="C157" s="75"/>
      <c r="D157" s="459" t="s">
        <v>251</v>
      </c>
      <c r="E157" s="75"/>
      <c r="F157" s="459" t="s">
        <v>2774</v>
      </c>
    </row>
    <row r="158" spans="1:6" x14ac:dyDescent="0.2">
      <c r="A158" s="61">
        <v>652</v>
      </c>
      <c r="B158" s="458" t="s">
        <v>269</v>
      </c>
      <c r="C158" s="75"/>
      <c r="D158" s="459" t="s">
        <v>252</v>
      </c>
      <c r="E158" s="75"/>
      <c r="F158" s="459" t="s">
        <v>2775</v>
      </c>
    </row>
    <row r="159" spans="1:6" x14ac:dyDescent="0.2">
      <c r="A159" s="61">
        <v>653</v>
      </c>
      <c r="B159" s="458" t="s">
        <v>2776</v>
      </c>
      <c r="C159" s="75"/>
      <c r="D159" s="459" t="s">
        <v>3971</v>
      </c>
      <c r="E159" s="75"/>
      <c r="F159" s="459" t="s">
        <v>2778</v>
      </c>
    </row>
    <row r="160" spans="1:6" x14ac:dyDescent="0.2">
      <c r="A160" s="61">
        <v>654</v>
      </c>
      <c r="B160" s="458" t="s">
        <v>530</v>
      </c>
      <c r="C160" s="75"/>
      <c r="D160" s="459" t="s">
        <v>726</v>
      </c>
      <c r="E160" s="75"/>
      <c r="F160" s="459" t="s">
        <v>2779</v>
      </c>
    </row>
    <row r="161" spans="1:6" x14ac:dyDescent="0.2">
      <c r="A161" s="61">
        <v>655</v>
      </c>
      <c r="B161" s="458" t="s">
        <v>531</v>
      </c>
      <c r="C161" s="75"/>
      <c r="D161" s="459" t="s">
        <v>2780</v>
      </c>
      <c r="E161" s="75"/>
      <c r="F161" s="459" t="s">
        <v>2781</v>
      </c>
    </row>
    <row r="162" spans="1:6" x14ac:dyDescent="0.2">
      <c r="A162" s="61">
        <v>656</v>
      </c>
      <c r="B162" s="458" t="s">
        <v>2782</v>
      </c>
      <c r="C162" s="75"/>
      <c r="D162" s="459" t="s">
        <v>2783</v>
      </c>
      <c r="E162" s="75"/>
      <c r="F162" s="459" t="s">
        <v>2784</v>
      </c>
    </row>
    <row r="163" spans="1:6" x14ac:dyDescent="0.2">
      <c r="A163" s="61">
        <v>657</v>
      </c>
      <c r="B163" s="458" t="s">
        <v>3608</v>
      </c>
      <c r="C163" s="75"/>
      <c r="D163" s="458" t="s">
        <v>3972</v>
      </c>
      <c r="E163" s="75"/>
      <c r="F163" s="459" t="s">
        <v>4037</v>
      </c>
    </row>
    <row r="164" spans="1:6" x14ac:dyDescent="0.2">
      <c r="A164" s="61">
        <v>658</v>
      </c>
      <c r="B164" s="458" t="s">
        <v>2785</v>
      </c>
      <c r="C164" s="75"/>
      <c r="D164" s="459" t="s">
        <v>727</v>
      </c>
      <c r="E164" s="75"/>
      <c r="F164" s="459" t="s">
        <v>2786</v>
      </c>
    </row>
    <row r="165" spans="1:6" x14ac:dyDescent="0.2">
      <c r="A165" s="61">
        <v>659</v>
      </c>
      <c r="B165" s="458" t="s">
        <v>2787</v>
      </c>
      <c r="C165" s="75"/>
      <c r="D165" s="459" t="s">
        <v>728</v>
      </c>
      <c r="E165" s="75"/>
      <c r="F165" s="459" t="s">
        <v>2788</v>
      </c>
    </row>
    <row r="166" spans="1:6" x14ac:dyDescent="0.2">
      <c r="A166" s="61">
        <v>660</v>
      </c>
      <c r="B166" s="458" t="s">
        <v>2789</v>
      </c>
      <c r="C166" s="75"/>
      <c r="D166" s="459" t="s">
        <v>2790</v>
      </c>
      <c r="E166" s="75"/>
      <c r="F166" s="459" t="s">
        <v>2791</v>
      </c>
    </row>
    <row r="167" spans="1:6" x14ac:dyDescent="0.2">
      <c r="A167" s="61">
        <v>661</v>
      </c>
      <c r="B167" s="458" t="s">
        <v>2792</v>
      </c>
      <c r="C167" s="75"/>
      <c r="D167" s="459" t="s">
        <v>2793</v>
      </c>
      <c r="E167" s="75"/>
      <c r="F167" s="459" t="s">
        <v>2794</v>
      </c>
    </row>
    <row r="168" spans="1:6" x14ac:dyDescent="0.2">
      <c r="A168" s="61">
        <v>662</v>
      </c>
      <c r="B168" s="458" t="s">
        <v>2795</v>
      </c>
      <c r="C168" s="75"/>
      <c r="D168" s="459" t="s">
        <v>2796</v>
      </c>
      <c r="E168" s="75"/>
      <c r="F168" s="459" t="s">
        <v>2797</v>
      </c>
    </row>
    <row r="169" spans="1:6" x14ac:dyDescent="0.2">
      <c r="A169" s="61">
        <v>663</v>
      </c>
      <c r="B169" s="458" t="s">
        <v>2798</v>
      </c>
      <c r="C169" s="75"/>
      <c r="D169" s="459" t="s">
        <v>2799</v>
      </c>
      <c r="E169" s="75"/>
      <c r="F169" s="459" t="s">
        <v>2800</v>
      </c>
    </row>
    <row r="170" spans="1:6" x14ac:dyDescent="0.2">
      <c r="A170" s="61">
        <v>664</v>
      </c>
      <c r="B170" s="458" t="s">
        <v>2801</v>
      </c>
      <c r="C170" s="75"/>
      <c r="D170" s="459" t="s">
        <v>2802</v>
      </c>
      <c r="E170" s="75"/>
      <c r="F170" s="459" t="s">
        <v>2803</v>
      </c>
    </row>
    <row r="171" spans="1:6" x14ac:dyDescent="0.2">
      <c r="A171" s="61">
        <v>665</v>
      </c>
      <c r="B171" s="458" t="s">
        <v>2804</v>
      </c>
      <c r="C171" s="75"/>
      <c r="D171" s="459" t="s">
        <v>2805</v>
      </c>
      <c r="E171" s="75"/>
      <c r="F171" s="459" t="s">
        <v>2806</v>
      </c>
    </row>
    <row r="172" spans="1:6" x14ac:dyDescent="0.2">
      <c r="A172" s="61">
        <v>666</v>
      </c>
      <c r="B172" s="458" t="s">
        <v>3609</v>
      </c>
      <c r="C172" s="75"/>
      <c r="D172" s="459" t="s">
        <v>3973</v>
      </c>
      <c r="E172" s="75"/>
      <c r="F172" s="459" t="s">
        <v>4038</v>
      </c>
    </row>
    <row r="173" spans="1:6" x14ac:dyDescent="0.2">
      <c r="A173" s="61">
        <v>667</v>
      </c>
      <c r="B173" s="458" t="s">
        <v>2807</v>
      </c>
      <c r="C173" s="75"/>
      <c r="D173" s="459" t="s">
        <v>2808</v>
      </c>
      <c r="E173" s="75"/>
      <c r="F173" s="459" t="s">
        <v>2809</v>
      </c>
    </row>
    <row r="174" spans="1:6" x14ac:dyDescent="0.2">
      <c r="A174" s="61">
        <v>668</v>
      </c>
      <c r="B174" s="458" t="s">
        <v>2810</v>
      </c>
      <c r="C174" s="75"/>
      <c r="D174" s="459" t="s">
        <v>2811</v>
      </c>
      <c r="E174" s="75"/>
      <c r="F174" s="459" t="s">
        <v>2812</v>
      </c>
    </row>
    <row r="175" spans="1:6" x14ac:dyDescent="0.2">
      <c r="A175" s="61">
        <v>669</v>
      </c>
      <c r="B175" s="458" t="s">
        <v>2813</v>
      </c>
      <c r="C175" s="75"/>
      <c r="D175" s="459" t="s">
        <v>2814</v>
      </c>
      <c r="E175" s="75"/>
      <c r="F175" s="459" t="s">
        <v>2815</v>
      </c>
    </row>
    <row r="176" spans="1:6" x14ac:dyDescent="0.2">
      <c r="A176" s="61">
        <v>670</v>
      </c>
      <c r="B176" s="458" t="s">
        <v>2816</v>
      </c>
      <c r="C176" s="75"/>
      <c r="D176" s="459" t="s">
        <v>2817</v>
      </c>
      <c r="E176" s="75"/>
      <c r="F176" s="459" t="s">
        <v>2818</v>
      </c>
    </row>
    <row r="177" spans="1:6" x14ac:dyDescent="0.2">
      <c r="A177" s="61">
        <v>671</v>
      </c>
      <c r="B177" s="458" t="s">
        <v>2819</v>
      </c>
      <c r="C177" s="75"/>
      <c r="D177" s="459" t="s">
        <v>2820</v>
      </c>
      <c r="E177" s="75"/>
      <c r="F177" s="459" t="s">
        <v>2821</v>
      </c>
    </row>
    <row r="178" spans="1:6" x14ac:dyDescent="0.2">
      <c r="A178" s="61">
        <v>672</v>
      </c>
      <c r="B178" s="458" t="s">
        <v>2822</v>
      </c>
      <c r="C178" s="75"/>
      <c r="D178" s="459" t="s">
        <v>2823</v>
      </c>
      <c r="E178" s="75"/>
      <c r="F178" s="459" t="s">
        <v>2824</v>
      </c>
    </row>
    <row r="179" spans="1:6" x14ac:dyDescent="0.2">
      <c r="A179" s="61">
        <v>673</v>
      </c>
      <c r="B179" s="458" t="s">
        <v>2825</v>
      </c>
      <c r="C179" s="75"/>
      <c r="D179" s="459" t="s">
        <v>2826</v>
      </c>
      <c r="E179" s="75"/>
      <c r="F179" s="459" t="s">
        <v>2827</v>
      </c>
    </row>
    <row r="180" spans="1:6" x14ac:dyDescent="0.2">
      <c r="A180" s="61">
        <v>674</v>
      </c>
      <c r="B180" s="458" t="s">
        <v>2828</v>
      </c>
      <c r="C180" s="75"/>
      <c r="D180" s="459" t="s">
        <v>2829</v>
      </c>
      <c r="E180" s="75"/>
      <c r="F180" s="459" t="s">
        <v>2830</v>
      </c>
    </row>
    <row r="181" spans="1:6" x14ac:dyDescent="0.2">
      <c r="A181" s="61">
        <v>675</v>
      </c>
      <c r="B181" s="458" t="s">
        <v>2831</v>
      </c>
      <c r="C181" s="75"/>
      <c r="D181" s="459" t="s">
        <v>2832</v>
      </c>
      <c r="E181" s="75"/>
      <c r="F181" s="459" t="s">
        <v>2833</v>
      </c>
    </row>
    <row r="182" spans="1:6" ht="12.75" customHeight="1" x14ac:dyDescent="0.2">
      <c r="A182" s="61">
        <v>676</v>
      </c>
      <c r="B182" s="458" t="s">
        <v>2834</v>
      </c>
      <c r="C182" s="75"/>
      <c r="D182" s="459" t="s">
        <v>2835</v>
      </c>
      <c r="E182" s="75"/>
      <c r="F182" s="459" t="s">
        <v>2836</v>
      </c>
    </row>
    <row r="183" spans="1:6" s="82" customFormat="1" ht="12.75" customHeight="1" x14ac:dyDescent="0.2">
      <c r="A183" s="61">
        <v>677</v>
      </c>
      <c r="B183" s="458" t="s">
        <v>2837</v>
      </c>
      <c r="C183" s="134"/>
      <c r="D183" s="459" t="s">
        <v>2838</v>
      </c>
      <c r="E183" s="134"/>
      <c r="F183" s="459" t="s">
        <v>2839</v>
      </c>
    </row>
    <row r="184" spans="1:6" x14ac:dyDescent="0.2">
      <c r="A184" s="61">
        <v>678</v>
      </c>
      <c r="B184" s="458" t="s">
        <v>2840</v>
      </c>
      <c r="C184" s="75"/>
      <c r="D184" s="459" t="s">
        <v>2841</v>
      </c>
      <c r="E184" s="75"/>
      <c r="F184" s="459" t="s">
        <v>2842</v>
      </c>
    </row>
    <row r="185" spans="1:6" x14ac:dyDescent="0.2">
      <c r="A185" s="61">
        <v>679</v>
      </c>
      <c r="B185" s="458" t="s">
        <v>2843</v>
      </c>
      <c r="C185" s="75"/>
      <c r="D185" s="459" t="s">
        <v>2844</v>
      </c>
      <c r="E185" s="75"/>
      <c r="F185" s="459" t="s">
        <v>2845</v>
      </c>
    </row>
    <row r="186" spans="1:6" x14ac:dyDescent="0.2">
      <c r="A186" s="61">
        <v>680</v>
      </c>
      <c r="B186" s="458" t="s">
        <v>2846</v>
      </c>
      <c r="C186" s="75"/>
      <c r="D186" s="459" t="s">
        <v>2847</v>
      </c>
      <c r="E186" s="75"/>
      <c r="F186" s="459" t="s">
        <v>2848</v>
      </c>
    </row>
    <row r="187" spans="1:6" x14ac:dyDescent="0.2">
      <c r="A187" s="61">
        <v>681</v>
      </c>
      <c r="B187" s="458" t="s">
        <v>2849</v>
      </c>
      <c r="C187" s="75"/>
      <c r="D187" s="459" t="s">
        <v>2850</v>
      </c>
      <c r="E187" s="75"/>
      <c r="F187" s="459" t="s">
        <v>2851</v>
      </c>
    </row>
    <row r="188" spans="1:6" x14ac:dyDescent="0.2">
      <c r="A188" s="61">
        <v>682</v>
      </c>
      <c r="B188" s="458" t="s">
        <v>2852</v>
      </c>
      <c r="C188" s="75"/>
      <c r="D188" s="459" t="s">
        <v>2853</v>
      </c>
      <c r="E188" s="75"/>
      <c r="F188" s="459" t="s">
        <v>2854</v>
      </c>
    </row>
    <row r="189" spans="1:6" x14ac:dyDescent="0.2">
      <c r="A189" s="61">
        <v>683</v>
      </c>
      <c r="B189" s="458" t="s">
        <v>2855</v>
      </c>
      <c r="C189" s="75"/>
      <c r="D189" s="459" t="s">
        <v>2856</v>
      </c>
      <c r="E189" s="75"/>
      <c r="F189" s="459" t="s">
        <v>2857</v>
      </c>
    </row>
    <row r="190" spans="1:6" x14ac:dyDescent="0.2">
      <c r="A190" s="61">
        <v>684</v>
      </c>
      <c r="B190" s="458" t="s">
        <v>2858</v>
      </c>
      <c r="C190" s="75"/>
      <c r="D190" s="459" t="s">
        <v>2859</v>
      </c>
      <c r="E190" s="75"/>
      <c r="F190" s="459" t="s">
        <v>2860</v>
      </c>
    </row>
    <row r="191" spans="1:6" x14ac:dyDescent="0.2">
      <c r="A191" s="61">
        <v>685</v>
      </c>
      <c r="B191" s="458" t="s">
        <v>2861</v>
      </c>
      <c r="C191" s="75"/>
      <c r="D191" s="459" t="s">
        <v>2862</v>
      </c>
      <c r="E191" s="75"/>
      <c r="F191" s="459" t="s">
        <v>2863</v>
      </c>
    </row>
    <row r="192" spans="1:6" x14ac:dyDescent="0.2">
      <c r="A192" s="61">
        <v>686</v>
      </c>
      <c r="B192" s="458" t="s">
        <v>2864</v>
      </c>
      <c r="C192" s="75"/>
      <c r="D192" s="459" t="s">
        <v>2865</v>
      </c>
      <c r="E192" s="75"/>
      <c r="F192" s="459" t="s">
        <v>2866</v>
      </c>
    </row>
    <row r="193" spans="1:6" x14ac:dyDescent="0.2">
      <c r="A193" s="61">
        <v>687</v>
      </c>
      <c r="B193" s="458" t="s">
        <v>2867</v>
      </c>
      <c r="C193" s="75"/>
      <c r="D193" s="458" t="s">
        <v>3974</v>
      </c>
      <c r="E193" s="75"/>
      <c r="F193" s="459" t="s">
        <v>2869</v>
      </c>
    </row>
    <row r="194" spans="1:6" x14ac:dyDescent="0.2">
      <c r="A194" s="61">
        <v>688</v>
      </c>
      <c r="B194" s="458" t="s">
        <v>2870</v>
      </c>
      <c r="C194" s="75"/>
      <c r="D194" s="459" t="s">
        <v>2871</v>
      </c>
      <c r="E194" s="75"/>
      <c r="F194" s="459" t="s">
        <v>2872</v>
      </c>
    </row>
    <row r="195" spans="1:6" x14ac:dyDescent="0.2">
      <c r="A195" s="61">
        <v>689</v>
      </c>
      <c r="B195" s="458" t="s">
        <v>2873</v>
      </c>
      <c r="C195" s="75"/>
      <c r="D195" s="459" t="s">
        <v>2874</v>
      </c>
      <c r="E195" s="75"/>
      <c r="F195" s="459" t="s">
        <v>2875</v>
      </c>
    </row>
    <row r="196" spans="1:6" x14ac:dyDescent="0.2">
      <c r="A196" s="61">
        <v>690</v>
      </c>
      <c r="B196" s="458" t="s">
        <v>2876</v>
      </c>
      <c r="C196" s="75"/>
      <c r="D196" s="459" t="s">
        <v>2877</v>
      </c>
      <c r="E196" s="75"/>
      <c r="F196" s="459" t="s">
        <v>2878</v>
      </c>
    </row>
    <row r="197" spans="1:6" x14ac:dyDescent="0.2">
      <c r="A197" s="61">
        <v>691</v>
      </c>
      <c r="B197" s="458" t="s">
        <v>2879</v>
      </c>
      <c r="C197" s="75"/>
      <c r="D197" s="459" t="s">
        <v>2880</v>
      </c>
      <c r="E197" s="75"/>
      <c r="F197" s="459" t="s">
        <v>2881</v>
      </c>
    </row>
    <row r="198" spans="1:6" x14ac:dyDescent="0.2">
      <c r="A198" s="61">
        <v>692</v>
      </c>
      <c r="B198" s="458" t="s">
        <v>2882</v>
      </c>
      <c r="C198" s="75"/>
      <c r="D198" s="459" t="s">
        <v>2883</v>
      </c>
      <c r="E198" s="75"/>
      <c r="F198" s="459" t="s">
        <v>2884</v>
      </c>
    </row>
    <row r="199" spans="1:6" x14ac:dyDescent="0.2">
      <c r="A199" s="61">
        <v>693</v>
      </c>
      <c r="B199" s="458" t="s">
        <v>2885</v>
      </c>
      <c r="C199" s="75"/>
      <c r="D199" s="459" t="s">
        <v>2886</v>
      </c>
      <c r="E199" s="75"/>
      <c r="F199" s="459" t="s">
        <v>2887</v>
      </c>
    </row>
    <row r="200" spans="1:6" x14ac:dyDescent="0.2">
      <c r="A200" s="61">
        <v>694</v>
      </c>
      <c r="B200" s="458" t="s">
        <v>2888</v>
      </c>
      <c r="C200" s="75"/>
      <c r="D200" s="459" t="s">
        <v>2889</v>
      </c>
      <c r="E200" s="75"/>
      <c r="F200" s="459" t="s">
        <v>2890</v>
      </c>
    </row>
    <row r="201" spans="1:6" x14ac:dyDescent="0.2">
      <c r="A201" s="61">
        <v>695</v>
      </c>
      <c r="B201" s="460" t="s">
        <v>3137</v>
      </c>
      <c r="C201" s="75"/>
      <c r="D201" s="460" t="s">
        <v>3975</v>
      </c>
      <c r="E201" s="75"/>
      <c r="F201" s="460" t="s">
        <v>3148</v>
      </c>
    </row>
    <row r="202" spans="1:6" ht="22.5" x14ac:dyDescent="0.2">
      <c r="A202" s="61">
        <v>696</v>
      </c>
      <c r="B202" s="458" t="s">
        <v>2891</v>
      </c>
      <c r="C202" s="75"/>
      <c r="D202" s="459" t="s">
        <v>2892</v>
      </c>
      <c r="E202" s="75"/>
      <c r="F202" s="459" t="s">
        <v>2893</v>
      </c>
    </row>
    <row r="203" spans="1:6" x14ac:dyDescent="0.2">
      <c r="A203" s="61">
        <v>697</v>
      </c>
      <c r="B203" s="458" t="s">
        <v>2894</v>
      </c>
      <c r="C203" s="75"/>
      <c r="D203" s="459" t="s">
        <v>2895</v>
      </c>
      <c r="E203" s="75"/>
      <c r="F203" s="459" t="s">
        <v>2896</v>
      </c>
    </row>
    <row r="204" spans="1:6" x14ac:dyDescent="0.2">
      <c r="A204" s="61">
        <v>698</v>
      </c>
      <c r="B204" s="458" t="s">
        <v>2897</v>
      </c>
      <c r="C204" s="75"/>
      <c r="D204" s="459" t="s">
        <v>2898</v>
      </c>
      <c r="E204" s="75"/>
      <c r="F204" s="459" t="s">
        <v>2899</v>
      </c>
    </row>
    <row r="205" spans="1:6" x14ac:dyDescent="0.2">
      <c r="A205" s="61">
        <v>699</v>
      </c>
      <c r="B205" s="458" t="s">
        <v>2900</v>
      </c>
      <c r="C205" s="75"/>
      <c r="D205" s="459" t="s">
        <v>2901</v>
      </c>
      <c r="E205" s="75"/>
      <c r="F205" s="459" t="s">
        <v>2902</v>
      </c>
    </row>
    <row r="206" spans="1:6" x14ac:dyDescent="0.2">
      <c r="A206" s="61">
        <v>700</v>
      </c>
      <c r="B206" s="458" t="s">
        <v>2903</v>
      </c>
      <c r="C206" s="75"/>
      <c r="D206" s="459" t="s">
        <v>2904</v>
      </c>
      <c r="E206" s="75"/>
      <c r="F206" s="459" t="s">
        <v>2905</v>
      </c>
    </row>
    <row r="207" spans="1:6" x14ac:dyDescent="0.2">
      <c r="A207" s="61">
        <v>701</v>
      </c>
      <c r="B207" s="458" t="s">
        <v>2906</v>
      </c>
      <c r="C207" s="75"/>
      <c r="D207" s="459" t="s">
        <v>2907</v>
      </c>
      <c r="E207" s="75"/>
      <c r="F207" s="459" t="s">
        <v>2908</v>
      </c>
    </row>
    <row r="208" spans="1:6" x14ac:dyDescent="0.2">
      <c r="A208" s="61">
        <v>702</v>
      </c>
      <c r="B208" s="458" t="s">
        <v>2909</v>
      </c>
      <c r="C208" s="75"/>
      <c r="D208" s="459" t="s">
        <v>3976</v>
      </c>
      <c r="E208" s="75"/>
      <c r="F208" s="459" t="s">
        <v>2911</v>
      </c>
    </row>
    <row r="209" spans="1:6" x14ac:dyDescent="0.2">
      <c r="A209" s="61">
        <v>703</v>
      </c>
      <c r="B209" s="458" t="s">
        <v>2912</v>
      </c>
      <c r="C209" s="75"/>
      <c r="D209" s="459" t="s">
        <v>2913</v>
      </c>
      <c r="E209" s="75"/>
      <c r="F209" s="459" t="s">
        <v>2914</v>
      </c>
    </row>
    <row r="210" spans="1:6" x14ac:dyDescent="0.2">
      <c r="A210" s="61">
        <v>704</v>
      </c>
      <c r="B210" s="458" t="s">
        <v>2915</v>
      </c>
      <c r="C210" s="75"/>
      <c r="D210" s="459" t="s">
        <v>2916</v>
      </c>
      <c r="E210" s="75"/>
      <c r="F210" s="459" t="s">
        <v>2917</v>
      </c>
    </row>
    <row r="211" spans="1:6" x14ac:dyDescent="0.2">
      <c r="A211" s="61">
        <v>705</v>
      </c>
      <c r="B211" s="458" t="s">
        <v>2918</v>
      </c>
      <c r="C211" s="75"/>
      <c r="D211" s="459" t="s">
        <v>2919</v>
      </c>
      <c r="E211" s="75"/>
      <c r="F211" s="459" t="s">
        <v>2920</v>
      </c>
    </row>
    <row r="212" spans="1:6" x14ac:dyDescent="0.2">
      <c r="A212" s="61">
        <v>706</v>
      </c>
      <c r="B212" s="458" t="s">
        <v>3610</v>
      </c>
      <c r="C212" s="75"/>
      <c r="D212" s="458" t="s">
        <v>3977</v>
      </c>
      <c r="E212" s="75"/>
      <c r="F212" s="459" t="s">
        <v>4039</v>
      </c>
    </row>
    <row r="213" spans="1:6" x14ac:dyDescent="0.2">
      <c r="A213" s="61">
        <v>707</v>
      </c>
      <c r="B213" s="458" t="s">
        <v>2921</v>
      </c>
      <c r="C213" s="75"/>
      <c r="D213" s="459" t="s">
        <v>2922</v>
      </c>
      <c r="E213" s="75"/>
      <c r="F213" s="459" t="s">
        <v>2923</v>
      </c>
    </row>
    <row r="214" spans="1:6" x14ac:dyDescent="0.2">
      <c r="A214" s="61">
        <v>708</v>
      </c>
      <c r="B214" s="458" t="s">
        <v>2924</v>
      </c>
      <c r="C214" s="75"/>
      <c r="D214" s="459" t="s">
        <v>2925</v>
      </c>
      <c r="E214" s="75"/>
      <c r="F214" s="459" t="s">
        <v>2926</v>
      </c>
    </row>
    <row r="215" spans="1:6" x14ac:dyDescent="0.2">
      <c r="A215" s="61">
        <v>709</v>
      </c>
      <c r="B215" s="458" t="s">
        <v>2927</v>
      </c>
      <c r="C215" s="75"/>
      <c r="D215" s="459" t="s">
        <v>2928</v>
      </c>
      <c r="E215" s="75"/>
      <c r="F215" s="459" t="s">
        <v>2929</v>
      </c>
    </row>
    <row r="216" spans="1:6" x14ac:dyDescent="0.2">
      <c r="A216" s="61">
        <v>710</v>
      </c>
      <c r="B216" s="458" t="s">
        <v>2930</v>
      </c>
      <c r="C216" s="75"/>
      <c r="D216" s="459" t="s">
        <v>2931</v>
      </c>
      <c r="E216" s="75"/>
      <c r="F216" s="459" t="s">
        <v>2932</v>
      </c>
    </row>
    <row r="217" spans="1:6" x14ac:dyDescent="0.2">
      <c r="A217" s="61">
        <v>711</v>
      </c>
      <c r="B217" s="458" t="s">
        <v>2933</v>
      </c>
      <c r="C217" s="75"/>
      <c r="D217" s="459" t="s">
        <v>2934</v>
      </c>
      <c r="E217" s="75"/>
      <c r="F217" s="459" t="s">
        <v>2935</v>
      </c>
    </row>
    <row r="218" spans="1:6" x14ac:dyDescent="0.2">
      <c r="A218" s="61">
        <v>712</v>
      </c>
      <c r="B218" s="458" t="s">
        <v>2936</v>
      </c>
      <c r="C218" s="75"/>
      <c r="D218" s="459" t="s">
        <v>2937</v>
      </c>
      <c r="E218" s="75"/>
      <c r="F218" s="459" t="s">
        <v>2938</v>
      </c>
    </row>
    <row r="219" spans="1:6" x14ac:dyDescent="0.2">
      <c r="A219" s="61">
        <v>713</v>
      </c>
      <c r="B219" s="458" t="s">
        <v>2939</v>
      </c>
      <c r="C219" s="75"/>
      <c r="D219" s="459" t="s">
        <v>2940</v>
      </c>
      <c r="E219" s="75"/>
      <c r="F219" s="459" t="s">
        <v>2941</v>
      </c>
    </row>
    <row r="220" spans="1:6" x14ac:dyDescent="0.2">
      <c r="A220" s="61">
        <v>714</v>
      </c>
      <c r="B220" s="458" t="s">
        <v>2942</v>
      </c>
      <c r="C220" s="75"/>
      <c r="D220" s="459" t="s">
        <v>2943</v>
      </c>
      <c r="E220" s="75"/>
      <c r="F220" s="459" t="s">
        <v>2944</v>
      </c>
    </row>
    <row r="221" spans="1:6" x14ac:dyDescent="0.2">
      <c r="A221" s="61">
        <v>715</v>
      </c>
      <c r="B221" s="458" t="s">
        <v>3611</v>
      </c>
      <c r="C221" s="75"/>
      <c r="D221" s="459" t="s">
        <v>3978</v>
      </c>
      <c r="E221" s="75"/>
      <c r="F221" s="459" t="s">
        <v>4040</v>
      </c>
    </row>
    <row r="222" spans="1:6" x14ac:dyDescent="0.2">
      <c r="A222" s="61">
        <v>716</v>
      </c>
      <c r="B222" s="458" t="s">
        <v>2945</v>
      </c>
      <c r="C222" s="75"/>
      <c r="D222" s="459" t="s">
        <v>2946</v>
      </c>
      <c r="E222" s="75"/>
      <c r="F222" s="459" t="s">
        <v>2947</v>
      </c>
    </row>
    <row r="223" spans="1:6" x14ac:dyDescent="0.2">
      <c r="A223" s="61">
        <v>717</v>
      </c>
      <c r="B223" s="458" t="s">
        <v>2948</v>
      </c>
      <c r="C223" s="75"/>
      <c r="D223" s="459" t="s">
        <v>2949</v>
      </c>
      <c r="E223" s="75"/>
      <c r="F223" s="459" t="s">
        <v>2950</v>
      </c>
    </row>
    <row r="224" spans="1:6" x14ac:dyDescent="0.2">
      <c r="A224" s="61">
        <v>718</v>
      </c>
      <c r="B224" s="458" t="s">
        <v>2951</v>
      </c>
      <c r="C224" s="75"/>
      <c r="D224" s="459" t="s">
        <v>2952</v>
      </c>
      <c r="E224" s="75"/>
      <c r="F224" s="459" t="s">
        <v>2953</v>
      </c>
    </row>
    <row r="225" spans="1:6" x14ac:dyDescent="0.2">
      <c r="A225" s="61">
        <v>719</v>
      </c>
      <c r="B225" s="458" t="s">
        <v>2954</v>
      </c>
      <c r="C225" s="75"/>
      <c r="D225" s="459" t="s">
        <v>2955</v>
      </c>
      <c r="E225" s="75"/>
      <c r="F225" s="459" t="s">
        <v>2956</v>
      </c>
    </row>
    <row r="226" spans="1:6" x14ac:dyDescent="0.2">
      <c r="A226" s="61">
        <v>720</v>
      </c>
      <c r="B226" s="458" t="s">
        <v>2957</v>
      </c>
      <c r="C226" s="75"/>
      <c r="D226" s="459" t="s">
        <v>2958</v>
      </c>
      <c r="E226" s="75"/>
      <c r="F226" s="459" t="s">
        <v>2959</v>
      </c>
    </row>
    <row r="227" spans="1:6" x14ac:dyDescent="0.2">
      <c r="A227" s="61">
        <v>721</v>
      </c>
      <c r="B227" s="458" t="s">
        <v>2960</v>
      </c>
      <c r="C227" s="75"/>
      <c r="D227" s="459" t="s">
        <v>2961</v>
      </c>
      <c r="E227" s="75"/>
      <c r="F227" s="459" t="s">
        <v>2962</v>
      </c>
    </row>
    <row r="228" spans="1:6" x14ac:dyDescent="0.2">
      <c r="A228" s="61">
        <v>722</v>
      </c>
      <c r="B228" s="458" t="s">
        <v>2963</v>
      </c>
      <c r="C228" s="75"/>
      <c r="D228" s="459" t="s">
        <v>2964</v>
      </c>
      <c r="E228" s="75"/>
      <c r="F228" s="459" t="s">
        <v>2965</v>
      </c>
    </row>
    <row r="229" spans="1:6" x14ac:dyDescent="0.2">
      <c r="A229" s="61">
        <v>723</v>
      </c>
      <c r="B229" s="458" t="s">
        <v>2966</v>
      </c>
      <c r="C229" s="75"/>
      <c r="D229" s="459" t="s">
        <v>2967</v>
      </c>
      <c r="E229" s="75"/>
      <c r="F229" s="459" t="s">
        <v>2968</v>
      </c>
    </row>
    <row r="230" spans="1:6" x14ac:dyDescent="0.2">
      <c r="A230" s="61">
        <v>724</v>
      </c>
      <c r="B230" s="458" t="s">
        <v>2969</v>
      </c>
      <c r="C230" s="75"/>
      <c r="D230" s="459" t="s">
        <v>2970</v>
      </c>
      <c r="E230" s="75"/>
      <c r="F230" s="459" t="s">
        <v>2971</v>
      </c>
    </row>
    <row r="231" spans="1:6" x14ac:dyDescent="0.2">
      <c r="A231" s="61">
        <v>725</v>
      </c>
      <c r="B231" s="458" t="s">
        <v>2972</v>
      </c>
      <c r="C231" s="75"/>
      <c r="D231" s="459" t="s">
        <v>2973</v>
      </c>
      <c r="E231" s="75"/>
      <c r="F231" s="459" t="s">
        <v>2974</v>
      </c>
    </row>
    <row r="232" spans="1:6" x14ac:dyDescent="0.2">
      <c r="A232" s="61">
        <v>726</v>
      </c>
      <c r="B232" s="458" t="s">
        <v>2975</v>
      </c>
      <c r="C232" s="75"/>
      <c r="D232" s="459" t="s">
        <v>2976</v>
      </c>
      <c r="E232" s="75"/>
      <c r="F232" s="459" t="s">
        <v>2977</v>
      </c>
    </row>
    <row r="233" spans="1:6" x14ac:dyDescent="0.2">
      <c r="A233" s="61">
        <v>727</v>
      </c>
      <c r="B233" s="458" t="s">
        <v>2978</v>
      </c>
      <c r="C233" s="75"/>
      <c r="D233" s="459" t="s">
        <v>2979</v>
      </c>
      <c r="E233" s="75"/>
      <c r="F233" s="459" t="s">
        <v>2980</v>
      </c>
    </row>
    <row r="234" spans="1:6" x14ac:dyDescent="0.2">
      <c r="A234" s="61">
        <v>728</v>
      </c>
      <c r="B234" s="458" t="s">
        <v>2981</v>
      </c>
      <c r="C234" s="75"/>
      <c r="D234" s="459" t="s">
        <v>2982</v>
      </c>
      <c r="E234" s="75"/>
      <c r="F234" s="459" t="s">
        <v>2983</v>
      </c>
    </row>
    <row r="235" spans="1:6" x14ac:dyDescent="0.2">
      <c r="A235" s="61">
        <v>729</v>
      </c>
      <c r="B235" s="458" t="s">
        <v>2984</v>
      </c>
      <c r="C235" s="75"/>
      <c r="D235" s="459" t="s">
        <v>2985</v>
      </c>
      <c r="E235" s="75"/>
      <c r="F235" s="459" t="s">
        <v>2986</v>
      </c>
    </row>
    <row r="236" spans="1:6" x14ac:dyDescent="0.2">
      <c r="A236" s="61">
        <v>730</v>
      </c>
      <c r="B236" s="458" t="s">
        <v>2987</v>
      </c>
      <c r="C236" s="75"/>
      <c r="D236" s="459" t="s">
        <v>2988</v>
      </c>
      <c r="E236" s="75"/>
      <c r="F236" s="459" t="s">
        <v>2989</v>
      </c>
    </row>
    <row r="237" spans="1:6" x14ac:dyDescent="0.2">
      <c r="A237" s="61">
        <v>731</v>
      </c>
      <c r="B237" s="458" t="s">
        <v>2990</v>
      </c>
      <c r="C237" s="75"/>
      <c r="D237" s="459" t="s">
        <v>2991</v>
      </c>
      <c r="E237" s="75"/>
      <c r="F237" s="459" t="s">
        <v>2992</v>
      </c>
    </row>
    <row r="238" spans="1:6" x14ac:dyDescent="0.2">
      <c r="A238" s="61">
        <v>732</v>
      </c>
      <c r="B238" s="458" t="s">
        <v>2993</v>
      </c>
      <c r="C238" s="75"/>
      <c r="D238" s="459" t="s">
        <v>2994</v>
      </c>
      <c r="E238" s="75"/>
      <c r="F238" s="459" t="s">
        <v>2995</v>
      </c>
    </row>
    <row r="239" spans="1:6" x14ac:dyDescent="0.2">
      <c r="A239" s="61">
        <v>733</v>
      </c>
      <c r="B239" s="458" t="s">
        <v>2996</v>
      </c>
      <c r="C239" s="75"/>
      <c r="D239" s="459" t="s">
        <v>2997</v>
      </c>
      <c r="E239" s="75"/>
      <c r="F239" s="459" t="s">
        <v>2998</v>
      </c>
    </row>
    <row r="240" spans="1:6" x14ac:dyDescent="0.2">
      <c r="A240" s="61">
        <v>734</v>
      </c>
      <c r="B240" s="458" t="s">
        <v>2999</v>
      </c>
      <c r="C240" s="75"/>
      <c r="D240" s="459" t="s">
        <v>3000</v>
      </c>
      <c r="E240" s="75"/>
      <c r="F240" s="459" t="s">
        <v>3001</v>
      </c>
    </row>
    <row r="241" spans="1:6" x14ac:dyDescent="0.2">
      <c r="A241" s="61">
        <v>735</v>
      </c>
      <c r="B241" s="458" t="s">
        <v>3002</v>
      </c>
      <c r="C241" s="75"/>
      <c r="D241" s="459" t="s">
        <v>3003</v>
      </c>
      <c r="E241" s="75"/>
      <c r="F241" s="459" t="s">
        <v>3004</v>
      </c>
    </row>
    <row r="242" spans="1:6" x14ac:dyDescent="0.2">
      <c r="A242" s="61">
        <v>736</v>
      </c>
      <c r="B242" s="458" t="s">
        <v>3005</v>
      </c>
      <c r="C242" s="75"/>
      <c r="D242" s="458" t="s">
        <v>3979</v>
      </c>
      <c r="E242" s="75"/>
      <c r="F242" s="459" t="s">
        <v>3007</v>
      </c>
    </row>
    <row r="243" spans="1:6" x14ac:dyDescent="0.2">
      <c r="A243" s="61">
        <v>737</v>
      </c>
      <c r="B243" s="458" t="s">
        <v>3008</v>
      </c>
      <c r="C243" s="75"/>
      <c r="D243" s="459" t="s">
        <v>3009</v>
      </c>
      <c r="E243" s="75"/>
      <c r="F243" s="459" t="s">
        <v>3010</v>
      </c>
    </row>
    <row r="244" spans="1:6" x14ac:dyDescent="0.2">
      <c r="A244" s="61">
        <v>738</v>
      </c>
      <c r="B244" s="458" t="s">
        <v>3011</v>
      </c>
      <c r="C244" s="75"/>
      <c r="D244" s="459" t="s">
        <v>3012</v>
      </c>
      <c r="E244" s="75"/>
      <c r="F244" s="459" t="s">
        <v>3013</v>
      </c>
    </row>
    <row r="245" spans="1:6" x14ac:dyDescent="0.2">
      <c r="A245" s="61">
        <v>739</v>
      </c>
      <c r="B245" s="458" t="s">
        <v>3014</v>
      </c>
      <c r="C245" s="75"/>
      <c r="D245" s="459" t="s">
        <v>3015</v>
      </c>
      <c r="E245" s="75"/>
      <c r="F245" s="459" t="s">
        <v>3016</v>
      </c>
    </row>
    <row r="246" spans="1:6" x14ac:dyDescent="0.2">
      <c r="A246" s="61">
        <v>740</v>
      </c>
      <c r="B246" s="458" t="s">
        <v>3017</v>
      </c>
      <c r="C246" s="75"/>
      <c r="D246" s="459" t="s">
        <v>3018</v>
      </c>
      <c r="E246" s="75"/>
      <c r="F246" s="459" t="s">
        <v>3019</v>
      </c>
    </row>
    <row r="247" spans="1:6" x14ac:dyDescent="0.2">
      <c r="A247" s="61">
        <v>741</v>
      </c>
      <c r="B247" s="458" t="s">
        <v>3020</v>
      </c>
      <c r="C247" s="75"/>
      <c r="D247" s="459" t="s">
        <v>3021</v>
      </c>
      <c r="E247" s="75"/>
      <c r="F247" s="459" t="s">
        <v>3022</v>
      </c>
    </row>
    <row r="248" spans="1:6" x14ac:dyDescent="0.2">
      <c r="A248" s="61">
        <v>742</v>
      </c>
      <c r="B248" s="458" t="s">
        <v>3023</v>
      </c>
      <c r="C248" s="75"/>
      <c r="D248" s="459" t="s">
        <v>3024</v>
      </c>
      <c r="E248" s="75"/>
      <c r="F248" s="459" t="s">
        <v>3025</v>
      </c>
    </row>
    <row r="249" spans="1:6" x14ac:dyDescent="0.2">
      <c r="A249" s="61">
        <v>743</v>
      </c>
      <c r="B249" s="458" t="s">
        <v>3026</v>
      </c>
      <c r="C249" s="75"/>
      <c r="D249" s="459" t="s">
        <v>3027</v>
      </c>
      <c r="E249" s="75"/>
      <c r="F249" s="459" t="s">
        <v>3028</v>
      </c>
    </row>
    <row r="250" spans="1:6" x14ac:dyDescent="0.2">
      <c r="A250" s="61">
        <v>744</v>
      </c>
      <c r="B250" s="460" t="s">
        <v>3612</v>
      </c>
      <c r="C250" s="75"/>
      <c r="D250" s="460" t="s">
        <v>3138</v>
      </c>
      <c r="E250" s="75"/>
      <c r="F250" s="460" t="s">
        <v>3149</v>
      </c>
    </row>
    <row r="251" spans="1:6" x14ac:dyDescent="0.2">
      <c r="A251" s="61">
        <v>745</v>
      </c>
      <c r="B251" s="458" t="s">
        <v>3029</v>
      </c>
      <c r="C251" s="75"/>
      <c r="D251" s="459" t="s">
        <v>3030</v>
      </c>
      <c r="E251" s="75"/>
      <c r="F251" s="459" t="s">
        <v>3031</v>
      </c>
    </row>
    <row r="252" spans="1:6" x14ac:dyDescent="0.2">
      <c r="A252" s="61">
        <v>746</v>
      </c>
      <c r="B252" s="458" t="s">
        <v>3032</v>
      </c>
      <c r="C252" s="75"/>
      <c r="D252" s="459" t="s">
        <v>3033</v>
      </c>
      <c r="E252" s="75"/>
      <c r="F252" s="459" t="s">
        <v>3034</v>
      </c>
    </row>
    <row r="253" spans="1:6" x14ac:dyDescent="0.2">
      <c r="A253" s="61">
        <v>747</v>
      </c>
      <c r="B253" s="458" t="s">
        <v>3035</v>
      </c>
      <c r="C253" s="75"/>
      <c r="D253" s="459" t="s">
        <v>3036</v>
      </c>
      <c r="E253" s="75"/>
      <c r="F253" s="459" t="s">
        <v>3037</v>
      </c>
    </row>
    <row r="254" spans="1:6" x14ac:dyDescent="0.2">
      <c r="A254" s="61">
        <v>748</v>
      </c>
      <c r="B254" s="458" t="s">
        <v>3038</v>
      </c>
      <c r="C254" s="75"/>
      <c r="D254" s="459" t="s">
        <v>3039</v>
      </c>
      <c r="E254" s="75"/>
      <c r="F254" s="459" t="s">
        <v>3040</v>
      </c>
    </row>
    <row r="255" spans="1:6" x14ac:dyDescent="0.2">
      <c r="A255" s="61">
        <v>749</v>
      </c>
      <c r="B255" s="458" t="s">
        <v>3041</v>
      </c>
      <c r="C255" s="75"/>
      <c r="D255" s="459" t="s">
        <v>3042</v>
      </c>
      <c r="E255" s="75"/>
      <c r="F255" s="459" t="s">
        <v>3043</v>
      </c>
    </row>
    <row r="256" spans="1:6" x14ac:dyDescent="0.2">
      <c r="A256" s="61">
        <v>750</v>
      </c>
      <c r="B256" s="458" t="s">
        <v>3044</v>
      </c>
      <c r="C256" s="75"/>
      <c r="D256" s="459" t="s">
        <v>3045</v>
      </c>
      <c r="E256" s="75"/>
      <c r="F256" s="459" t="s">
        <v>3046</v>
      </c>
    </row>
    <row r="257" spans="1:6" x14ac:dyDescent="0.2">
      <c r="A257" s="61">
        <v>751</v>
      </c>
      <c r="B257" s="458" t="s">
        <v>3047</v>
      </c>
      <c r="C257" s="75"/>
      <c r="D257" s="459" t="s">
        <v>3980</v>
      </c>
      <c r="E257" s="75"/>
      <c r="F257" s="459" t="s">
        <v>3049</v>
      </c>
    </row>
    <row r="258" spans="1:6" x14ac:dyDescent="0.2">
      <c r="A258" s="61">
        <v>752</v>
      </c>
      <c r="B258" s="458" t="s">
        <v>3050</v>
      </c>
      <c r="C258" s="75"/>
      <c r="D258" s="459" t="s">
        <v>3051</v>
      </c>
      <c r="E258" s="75"/>
      <c r="F258" s="459" t="s">
        <v>3052</v>
      </c>
    </row>
    <row r="259" spans="1:6" x14ac:dyDescent="0.2">
      <c r="A259" s="61">
        <v>753</v>
      </c>
      <c r="B259" s="458" t="s">
        <v>3053</v>
      </c>
      <c r="C259" s="75"/>
      <c r="D259" s="459" t="s">
        <v>3054</v>
      </c>
      <c r="E259" s="75"/>
      <c r="F259" s="459" t="s">
        <v>3055</v>
      </c>
    </row>
    <row r="260" spans="1:6" x14ac:dyDescent="0.2">
      <c r="A260" s="61">
        <v>754</v>
      </c>
      <c r="B260" s="458" t="s">
        <v>3056</v>
      </c>
      <c r="C260" s="75"/>
      <c r="D260" s="459" t="s">
        <v>3057</v>
      </c>
      <c r="E260" s="75"/>
      <c r="F260" s="459" t="s">
        <v>3058</v>
      </c>
    </row>
    <row r="261" spans="1:6" x14ac:dyDescent="0.2">
      <c r="A261" s="61">
        <v>755</v>
      </c>
      <c r="B261" s="458" t="s">
        <v>3613</v>
      </c>
      <c r="C261" s="75"/>
      <c r="D261" s="458" t="s">
        <v>3981</v>
      </c>
      <c r="E261" s="75"/>
      <c r="F261" s="459" t="s">
        <v>4041</v>
      </c>
    </row>
    <row r="262" spans="1:6" x14ac:dyDescent="0.2">
      <c r="A262" s="61">
        <v>756</v>
      </c>
      <c r="B262" s="458" t="s">
        <v>3059</v>
      </c>
      <c r="C262" s="75"/>
      <c r="D262" s="459" t="s">
        <v>3060</v>
      </c>
      <c r="E262" s="75"/>
      <c r="F262" s="459" t="s">
        <v>3061</v>
      </c>
    </row>
    <row r="263" spans="1:6" x14ac:dyDescent="0.2">
      <c r="A263" s="61">
        <v>757</v>
      </c>
      <c r="B263" s="458" t="s">
        <v>3062</v>
      </c>
      <c r="C263" s="75"/>
      <c r="D263" s="459" t="s">
        <v>3063</v>
      </c>
      <c r="E263" s="75"/>
      <c r="F263" s="459" t="s">
        <v>3064</v>
      </c>
    </row>
    <row r="264" spans="1:6" x14ac:dyDescent="0.2">
      <c r="A264" s="61">
        <v>758</v>
      </c>
      <c r="B264" s="458" t="s">
        <v>3065</v>
      </c>
      <c r="C264" s="75"/>
      <c r="D264" s="459" t="s">
        <v>3066</v>
      </c>
      <c r="E264" s="75"/>
      <c r="F264" s="459" t="s">
        <v>3067</v>
      </c>
    </row>
    <row r="265" spans="1:6" x14ac:dyDescent="0.2">
      <c r="A265" s="61">
        <v>759</v>
      </c>
      <c r="B265" s="458" t="s">
        <v>3068</v>
      </c>
      <c r="C265" s="75"/>
      <c r="D265" s="459" t="s">
        <v>3069</v>
      </c>
      <c r="E265" s="75"/>
      <c r="F265" s="459" t="s">
        <v>3070</v>
      </c>
    </row>
    <row r="266" spans="1:6" x14ac:dyDescent="0.2">
      <c r="A266" s="61">
        <v>760</v>
      </c>
      <c r="B266" s="459" t="s">
        <v>3071</v>
      </c>
      <c r="C266" s="75"/>
      <c r="D266" s="459" t="s">
        <v>3071</v>
      </c>
      <c r="E266" s="75"/>
      <c r="F266" s="459" t="s">
        <v>3072</v>
      </c>
    </row>
    <row r="267" spans="1:6" x14ac:dyDescent="0.2">
      <c r="A267" s="61">
        <v>761</v>
      </c>
      <c r="B267" s="458" t="s">
        <v>730</v>
      </c>
      <c r="C267" s="75"/>
      <c r="D267" s="459" t="s">
        <v>730</v>
      </c>
      <c r="E267" s="75"/>
      <c r="F267" s="459" t="s">
        <v>3073</v>
      </c>
    </row>
    <row r="268" spans="1:6" x14ac:dyDescent="0.2">
      <c r="A268" s="61">
        <v>762</v>
      </c>
      <c r="B268" s="458" t="s">
        <v>3074</v>
      </c>
      <c r="C268" s="75"/>
      <c r="D268" s="459" t="s">
        <v>731</v>
      </c>
      <c r="E268" s="75"/>
      <c r="F268" s="459" t="s">
        <v>3075</v>
      </c>
    </row>
    <row r="269" spans="1:6" x14ac:dyDescent="0.2">
      <c r="A269" s="61">
        <v>763</v>
      </c>
      <c r="B269" s="458" t="s">
        <v>732</v>
      </c>
      <c r="C269" s="75"/>
      <c r="D269" s="459" t="s">
        <v>732</v>
      </c>
      <c r="E269" s="75"/>
      <c r="F269" s="459" t="s">
        <v>3076</v>
      </c>
    </row>
    <row r="270" spans="1:6" x14ac:dyDescent="0.2">
      <c r="A270" s="61">
        <v>764</v>
      </c>
      <c r="B270" s="458" t="s">
        <v>3077</v>
      </c>
      <c r="C270" s="75"/>
      <c r="D270" s="459" t="s">
        <v>695</v>
      </c>
      <c r="E270" s="75"/>
      <c r="F270" s="459" t="s">
        <v>3078</v>
      </c>
    </row>
    <row r="271" spans="1:6" x14ac:dyDescent="0.2">
      <c r="A271" s="61">
        <v>765</v>
      </c>
      <c r="B271" s="458" t="s">
        <v>3079</v>
      </c>
      <c r="C271" s="75"/>
      <c r="D271" s="459" t="s">
        <v>698</v>
      </c>
      <c r="E271" s="75"/>
      <c r="F271" s="459" t="s">
        <v>3080</v>
      </c>
    </row>
    <row r="272" spans="1:6" x14ac:dyDescent="0.2">
      <c r="A272" s="61">
        <v>766</v>
      </c>
      <c r="B272" s="458" t="s">
        <v>3081</v>
      </c>
      <c r="C272" s="75"/>
      <c r="D272" s="459" t="s">
        <v>3082</v>
      </c>
      <c r="E272" s="75"/>
      <c r="F272" s="459" t="s">
        <v>3083</v>
      </c>
    </row>
    <row r="273" spans="1:6" x14ac:dyDescent="0.2">
      <c r="A273" s="61">
        <v>767</v>
      </c>
      <c r="B273" s="458" t="s">
        <v>528</v>
      </c>
      <c r="C273" s="75"/>
      <c r="D273" s="459" t="s">
        <v>253</v>
      </c>
      <c r="E273" s="75"/>
      <c r="F273" s="459" t="s">
        <v>3084</v>
      </c>
    </row>
    <row r="274" spans="1:6" x14ac:dyDescent="0.2">
      <c r="A274" s="61">
        <v>768</v>
      </c>
      <c r="B274" s="458" t="s">
        <v>532</v>
      </c>
      <c r="C274" s="75"/>
      <c r="D274" s="459" t="s">
        <v>729</v>
      </c>
      <c r="E274" s="75"/>
      <c r="F274" s="459" t="s">
        <v>3085</v>
      </c>
    </row>
    <row r="275" spans="1:6" x14ac:dyDescent="0.2">
      <c r="A275" s="61">
        <v>769</v>
      </c>
      <c r="B275" s="458" t="s">
        <v>3086</v>
      </c>
      <c r="C275" s="75"/>
      <c r="D275" s="459" t="s">
        <v>55</v>
      </c>
      <c r="E275" s="75"/>
      <c r="F275" s="459" t="s">
        <v>3087</v>
      </c>
    </row>
    <row r="276" spans="1:6" x14ac:dyDescent="0.2">
      <c r="A276" s="61">
        <v>770</v>
      </c>
      <c r="B276" s="458" t="s">
        <v>3088</v>
      </c>
      <c r="C276" s="75"/>
      <c r="D276" s="459" t="s">
        <v>56</v>
      </c>
      <c r="E276" s="75"/>
      <c r="F276" s="459" t="s">
        <v>3089</v>
      </c>
    </row>
    <row r="277" spans="1:6" x14ac:dyDescent="0.2">
      <c r="A277" s="61">
        <v>771</v>
      </c>
      <c r="B277" s="458" t="s">
        <v>3090</v>
      </c>
      <c r="C277" s="75"/>
      <c r="D277" s="459" t="s">
        <v>3091</v>
      </c>
      <c r="E277" s="75"/>
      <c r="F277" s="459" t="s">
        <v>3092</v>
      </c>
    </row>
    <row r="278" spans="1:6" x14ac:dyDescent="0.2">
      <c r="A278" s="61">
        <v>772</v>
      </c>
      <c r="B278" s="458" t="s">
        <v>3093</v>
      </c>
      <c r="C278" s="75"/>
      <c r="D278" s="459" t="s">
        <v>3094</v>
      </c>
      <c r="E278" s="75"/>
      <c r="F278" s="459" t="s">
        <v>3095</v>
      </c>
    </row>
    <row r="279" spans="1:6" x14ac:dyDescent="0.2">
      <c r="A279" s="61">
        <v>773</v>
      </c>
      <c r="B279" s="458" t="s">
        <v>3096</v>
      </c>
      <c r="C279" s="75"/>
      <c r="D279" s="459" t="s">
        <v>3097</v>
      </c>
      <c r="E279" s="75"/>
      <c r="F279" s="459" t="s">
        <v>3098</v>
      </c>
    </row>
    <row r="280" spans="1:6" x14ac:dyDescent="0.2">
      <c r="A280" s="61">
        <v>774</v>
      </c>
      <c r="B280" s="458" t="s">
        <v>3139</v>
      </c>
      <c r="C280" s="75"/>
      <c r="D280" s="459" t="s">
        <v>733</v>
      </c>
      <c r="E280" s="75"/>
      <c r="F280" s="461" t="s">
        <v>3150</v>
      </c>
    </row>
    <row r="281" spans="1:6" x14ac:dyDescent="0.2">
      <c r="A281" s="61">
        <v>775</v>
      </c>
      <c r="B281" s="458" t="s">
        <v>734</v>
      </c>
      <c r="C281" s="75"/>
      <c r="D281" s="459" t="s">
        <v>734</v>
      </c>
      <c r="E281" s="75"/>
      <c r="F281" s="461" t="s">
        <v>3099</v>
      </c>
    </row>
    <row r="282" spans="1:6" x14ac:dyDescent="0.2">
      <c r="A282" s="61">
        <v>776</v>
      </c>
      <c r="B282" s="458" t="s">
        <v>735</v>
      </c>
      <c r="C282" s="75"/>
      <c r="D282" s="459" t="s">
        <v>735</v>
      </c>
      <c r="E282" s="75"/>
      <c r="F282" s="461" t="s">
        <v>3100</v>
      </c>
    </row>
    <row r="283" spans="1:6" x14ac:dyDescent="0.2">
      <c r="A283" s="61">
        <v>777</v>
      </c>
      <c r="B283" s="458" t="s">
        <v>736</v>
      </c>
      <c r="C283" s="75"/>
      <c r="D283" s="459" t="s">
        <v>736</v>
      </c>
      <c r="E283" s="75"/>
      <c r="F283" s="461" t="s">
        <v>3101</v>
      </c>
    </row>
    <row r="284" spans="1:6" x14ac:dyDescent="0.2">
      <c r="A284" s="61">
        <v>778</v>
      </c>
      <c r="B284" s="458" t="s">
        <v>737</v>
      </c>
      <c r="C284" s="75"/>
      <c r="D284" s="459" t="s">
        <v>737</v>
      </c>
      <c r="E284" s="75"/>
      <c r="F284" s="461" t="s">
        <v>3102</v>
      </c>
    </row>
    <row r="285" spans="1:6" x14ac:dyDescent="0.2">
      <c r="A285" s="61">
        <v>779</v>
      </c>
      <c r="B285" s="458" t="s">
        <v>738</v>
      </c>
      <c r="C285" s="75"/>
      <c r="D285" s="459" t="s">
        <v>738</v>
      </c>
      <c r="E285" s="75"/>
      <c r="F285" s="461" t="s">
        <v>3103</v>
      </c>
    </row>
    <row r="286" spans="1:6" x14ac:dyDescent="0.2">
      <c r="A286" s="61">
        <v>780</v>
      </c>
      <c r="B286" s="458" t="s">
        <v>739</v>
      </c>
      <c r="C286" s="75"/>
      <c r="D286" s="459" t="s">
        <v>739</v>
      </c>
      <c r="E286" s="75"/>
      <c r="F286" s="461" t="s">
        <v>3104</v>
      </c>
    </row>
    <row r="287" spans="1:6" x14ac:dyDescent="0.2">
      <c r="A287" s="61">
        <v>781</v>
      </c>
      <c r="B287" s="458" t="s">
        <v>740</v>
      </c>
      <c r="C287" s="75"/>
      <c r="D287" s="459" t="s">
        <v>740</v>
      </c>
      <c r="E287" s="75"/>
      <c r="F287" s="461" t="s">
        <v>3105</v>
      </c>
    </row>
    <row r="288" spans="1:6" x14ac:dyDescent="0.2">
      <c r="A288" s="61">
        <v>782</v>
      </c>
      <c r="B288" s="458" t="s">
        <v>741</v>
      </c>
      <c r="C288" s="75"/>
      <c r="D288" s="459" t="s">
        <v>741</v>
      </c>
      <c r="E288" s="75"/>
      <c r="F288" s="461" t="s">
        <v>3106</v>
      </c>
    </row>
    <row r="289" spans="1:8" x14ac:dyDescent="0.2">
      <c r="A289" s="61">
        <v>783</v>
      </c>
      <c r="B289" s="458" t="s">
        <v>742</v>
      </c>
      <c r="C289" s="75"/>
      <c r="D289" s="459" t="s">
        <v>742</v>
      </c>
      <c r="E289" s="75"/>
      <c r="F289" s="461" t="s">
        <v>3107</v>
      </c>
    </row>
    <row r="290" spans="1:8" x14ac:dyDescent="0.2">
      <c r="A290" s="61">
        <v>784</v>
      </c>
      <c r="B290" s="458" t="s">
        <v>3108</v>
      </c>
      <c r="C290" s="75"/>
      <c r="D290" s="459" t="s">
        <v>3109</v>
      </c>
      <c r="E290" s="75"/>
      <c r="F290" s="461" t="s">
        <v>3151</v>
      </c>
    </row>
    <row r="291" spans="1:8" x14ac:dyDescent="0.2">
      <c r="A291" s="61">
        <v>785</v>
      </c>
      <c r="B291" s="458" t="s">
        <v>3110</v>
      </c>
      <c r="C291" s="75"/>
      <c r="D291" s="459" t="s">
        <v>3110</v>
      </c>
      <c r="E291" s="75"/>
      <c r="F291" s="461" t="s">
        <v>3111</v>
      </c>
    </row>
    <row r="292" spans="1:8" x14ac:dyDescent="0.2">
      <c r="A292" s="61">
        <v>786</v>
      </c>
      <c r="B292" s="458" t="s">
        <v>743</v>
      </c>
      <c r="C292" s="75"/>
      <c r="D292" s="459" t="s">
        <v>743</v>
      </c>
      <c r="E292" s="75"/>
      <c r="F292" s="459" t="s">
        <v>3112</v>
      </c>
    </row>
    <row r="293" spans="1:8" s="34" customFormat="1" ht="6" customHeight="1" x14ac:dyDescent="0.2">
      <c r="A293" s="54"/>
      <c r="B293" s="54"/>
      <c r="C293" s="130"/>
      <c r="D293" s="131"/>
      <c r="E293" s="54"/>
      <c r="F293" s="54"/>
      <c r="G293" s="35"/>
      <c r="H293" s="35"/>
    </row>
    <row r="294" spans="1:8" x14ac:dyDescent="0.2">
      <c r="G294" s="133"/>
      <c r="H294" s="133"/>
    </row>
    <row r="295" spans="1:8" x14ac:dyDescent="0.2">
      <c r="A295" s="58" t="s">
        <v>783</v>
      </c>
    </row>
    <row r="296" spans="1:8" x14ac:dyDescent="0.2">
      <c r="A296" s="102" t="s">
        <v>2641</v>
      </c>
      <c r="B296" s="62" t="s">
        <v>2642</v>
      </c>
    </row>
    <row r="297" spans="1:8" x14ac:dyDescent="0.2">
      <c r="A297" s="102" t="s">
        <v>2643</v>
      </c>
      <c r="B297" s="62" t="s">
        <v>301</v>
      </c>
    </row>
    <row r="298" spans="1:8" x14ac:dyDescent="0.2">
      <c r="A298" s="114" t="s">
        <v>2644</v>
      </c>
      <c r="B298" s="53" t="s">
        <v>2645</v>
      </c>
    </row>
    <row r="299" spans="1:8" x14ac:dyDescent="0.2">
      <c r="A299" s="114" t="s">
        <v>2646</v>
      </c>
      <c r="B299" s="53" t="s">
        <v>2472</v>
      </c>
    </row>
    <row r="300" spans="1:8" x14ac:dyDescent="0.2">
      <c r="A300" s="114" t="s">
        <v>2647</v>
      </c>
      <c r="B300" s="53" t="s">
        <v>2648</v>
      </c>
    </row>
    <row r="301" spans="1:8" x14ac:dyDescent="0.2">
      <c r="A301" s="114" t="s">
        <v>2649</v>
      </c>
      <c r="B301" s="53" t="s">
        <v>2650</v>
      </c>
    </row>
  </sheetData>
  <phoneticPr fontId="14" type="noConversion"/>
  <pageMargins left="0.78740157480314965" right="0.39370078740157483" top="0.78740157480314965" bottom="0.78740157480314965" header="0.51181102362204722" footer="0.51181102362204722"/>
  <pageSetup fitToHeight="4" orientation="portrait" r:id="rId1"/>
  <headerFooter alignWithMargins="0">
    <oddHeader>&amp;R&amp;8&amp;P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70"/>
  <sheetViews>
    <sheetView zoomScaleNormal="100" workbookViewId="0">
      <pane ySplit="1785" topLeftCell="A43" activePane="bottomLeft"/>
      <selection activeCell="D7" sqref="D7:D64"/>
      <selection pane="bottomLeft" activeCell="J47" sqref="J47"/>
    </sheetView>
  </sheetViews>
  <sheetFormatPr baseColWidth="10" defaultColWidth="14.6640625" defaultRowHeight="12.75" x14ac:dyDescent="0.2"/>
  <cols>
    <col min="1" max="1" width="8.5" style="199" customWidth="1"/>
    <col min="2" max="2" width="85.6640625" style="199" customWidth="1"/>
    <col min="3" max="3" width="2.1640625" style="168" customWidth="1"/>
    <col min="4" max="4" width="34.83203125" style="169" customWidth="1"/>
    <col min="5" max="5" width="2.1640625" style="167" customWidth="1"/>
    <col min="6" max="6" width="39.5" style="199" customWidth="1"/>
    <col min="7" max="7" width="2.1640625" style="167" customWidth="1"/>
    <col min="8" max="8" width="54.83203125" style="199" customWidth="1"/>
    <col min="9" max="16384" width="14.6640625" style="172"/>
  </cols>
  <sheetData>
    <row r="1" spans="1:8" s="167" customFormat="1" ht="14.1" customHeight="1" x14ac:dyDescent="0.2">
      <c r="A1" s="166" t="s">
        <v>3798</v>
      </c>
      <c r="C1" s="168"/>
      <c r="D1" s="169"/>
    </row>
    <row r="2" spans="1:8" ht="8.1" customHeight="1" thickBot="1" x14ac:dyDescent="0.25">
      <c r="A2" s="170"/>
      <c r="B2" s="170"/>
      <c r="C2" s="170"/>
      <c r="D2" s="171"/>
      <c r="F2" s="170"/>
      <c r="H2" s="170"/>
    </row>
    <row r="3" spans="1:8" ht="6" customHeight="1" x14ac:dyDescent="0.2">
      <c r="A3" s="173"/>
      <c r="B3" s="174"/>
      <c r="C3" s="174"/>
      <c r="D3" s="175"/>
      <c r="F3" s="174"/>
      <c r="H3" s="174"/>
    </row>
    <row r="4" spans="1:8" s="167" customFormat="1" ht="14.1" customHeight="1" x14ac:dyDescent="0.2">
      <c r="A4" s="176" t="s">
        <v>292</v>
      </c>
      <c r="B4" s="177" t="s">
        <v>2457</v>
      </c>
      <c r="C4" s="168"/>
      <c r="D4" s="178" t="s">
        <v>533</v>
      </c>
      <c r="F4" s="166" t="s">
        <v>471</v>
      </c>
      <c r="H4" s="166" t="s">
        <v>2456</v>
      </c>
    </row>
    <row r="5" spans="1:8" ht="6" customHeight="1" x14ac:dyDescent="0.2">
      <c r="A5" s="179"/>
      <c r="B5" s="180"/>
      <c r="C5" s="180"/>
      <c r="D5" s="181"/>
      <c r="F5" s="180"/>
      <c r="H5" s="180"/>
    </row>
    <row r="6" spans="1:8" ht="6" customHeight="1" x14ac:dyDescent="0.2">
      <c r="A6" s="182"/>
      <c r="B6" s="183"/>
      <c r="C6" s="183"/>
      <c r="D6" s="184"/>
      <c r="F6" s="183"/>
      <c r="H6" s="183"/>
    </row>
    <row r="7" spans="1:8" x14ac:dyDescent="0.2">
      <c r="A7" s="185">
        <v>1</v>
      </c>
      <c r="B7" s="186" t="s">
        <v>2458</v>
      </c>
      <c r="D7" s="187" t="s">
        <v>956</v>
      </c>
      <c r="F7" s="186" t="s">
        <v>2458</v>
      </c>
      <c r="G7" s="188"/>
      <c r="H7" s="189" t="s">
        <v>957</v>
      </c>
    </row>
    <row r="8" spans="1:8" x14ac:dyDescent="0.2">
      <c r="A8" s="185">
        <f>A7+1</f>
        <v>2</v>
      </c>
      <c r="B8" s="186" t="s">
        <v>2459</v>
      </c>
      <c r="D8" s="190" t="s">
        <v>3766</v>
      </c>
      <c r="F8" s="186" t="s">
        <v>2459</v>
      </c>
      <c r="G8" s="188"/>
      <c r="H8" s="189" t="s">
        <v>958</v>
      </c>
    </row>
    <row r="9" spans="1:8" x14ac:dyDescent="0.2">
      <c r="A9" s="185">
        <f t="shared" ref="A9:A63" si="0">A8+1</f>
        <v>3</v>
      </c>
      <c r="B9" s="186" t="s">
        <v>534</v>
      </c>
      <c r="D9" s="190" t="s">
        <v>3767</v>
      </c>
      <c r="F9" s="191" t="s">
        <v>534</v>
      </c>
      <c r="G9" s="188"/>
      <c r="H9" s="189" t="s">
        <v>959</v>
      </c>
    </row>
    <row r="10" spans="1:8" x14ac:dyDescent="0.2">
      <c r="A10" s="185">
        <f t="shared" si="0"/>
        <v>4</v>
      </c>
      <c r="B10" s="186" t="s">
        <v>3173</v>
      </c>
      <c r="D10" s="190" t="s">
        <v>3768</v>
      </c>
      <c r="F10" s="191" t="s">
        <v>3173</v>
      </c>
      <c r="G10" s="188"/>
      <c r="H10" s="189" t="s">
        <v>960</v>
      </c>
    </row>
    <row r="11" spans="1:8" x14ac:dyDescent="0.2">
      <c r="A11" s="185">
        <f t="shared" si="0"/>
        <v>5</v>
      </c>
      <c r="B11" s="186" t="s">
        <v>2460</v>
      </c>
      <c r="D11" s="190">
        <v>24</v>
      </c>
      <c r="F11" s="191" t="s">
        <v>2460</v>
      </c>
      <c r="G11" s="188"/>
      <c r="H11" s="189" t="s">
        <v>961</v>
      </c>
    </row>
    <row r="12" spans="1:8" x14ac:dyDescent="0.2">
      <c r="A12" s="185">
        <f t="shared" si="0"/>
        <v>6</v>
      </c>
      <c r="B12" s="186" t="s">
        <v>2461</v>
      </c>
      <c r="D12" s="190" t="s">
        <v>3769</v>
      </c>
      <c r="F12" s="186" t="s">
        <v>962</v>
      </c>
      <c r="G12" s="188"/>
      <c r="H12" s="189" t="s">
        <v>2473</v>
      </c>
    </row>
    <row r="13" spans="1:8" x14ac:dyDescent="0.2">
      <c r="A13" s="185">
        <f t="shared" si="0"/>
        <v>7</v>
      </c>
      <c r="B13" s="186" t="s">
        <v>536</v>
      </c>
      <c r="D13" s="190" t="s">
        <v>3770</v>
      </c>
      <c r="F13" s="191" t="s">
        <v>536</v>
      </c>
      <c r="G13" s="188"/>
      <c r="H13" s="189" t="s">
        <v>2474</v>
      </c>
    </row>
    <row r="14" spans="1:8" x14ac:dyDescent="0.2">
      <c r="A14" s="185">
        <f t="shared" si="0"/>
        <v>8</v>
      </c>
      <c r="B14" s="186" t="s">
        <v>535</v>
      </c>
      <c r="D14" s="190" t="s">
        <v>3771</v>
      </c>
      <c r="F14" s="191" t="s">
        <v>535</v>
      </c>
      <c r="G14" s="188"/>
      <c r="H14" s="189" t="s">
        <v>2475</v>
      </c>
    </row>
    <row r="15" spans="1:8" x14ac:dyDescent="0.2">
      <c r="A15" s="185">
        <f t="shared" si="0"/>
        <v>9</v>
      </c>
      <c r="B15" s="186" t="s">
        <v>537</v>
      </c>
      <c r="D15" s="190" t="s">
        <v>3772</v>
      </c>
      <c r="F15" s="191" t="s">
        <v>537</v>
      </c>
      <c r="G15" s="188"/>
      <c r="H15" s="189" t="s">
        <v>2476</v>
      </c>
    </row>
    <row r="16" spans="1:8" x14ac:dyDescent="0.2">
      <c r="A16" s="185">
        <f t="shared" si="0"/>
        <v>10</v>
      </c>
      <c r="B16" s="186" t="s">
        <v>2462</v>
      </c>
      <c r="D16" s="190" t="s">
        <v>3773</v>
      </c>
      <c r="F16" s="186" t="s">
        <v>2477</v>
      </c>
      <c r="G16" s="188"/>
      <c r="H16" s="189" t="s">
        <v>970</v>
      </c>
    </row>
    <row r="17" spans="1:8" x14ac:dyDescent="0.2">
      <c r="A17" s="185">
        <f t="shared" si="0"/>
        <v>11</v>
      </c>
      <c r="B17" s="186" t="s">
        <v>2463</v>
      </c>
      <c r="D17" s="190" t="s">
        <v>3774</v>
      </c>
      <c r="F17" s="191" t="s">
        <v>971</v>
      </c>
      <c r="G17" s="188"/>
      <c r="H17" s="192" t="s">
        <v>972</v>
      </c>
    </row>
    <row r="18" spans="1:8" x14ac:dyDescent="0.2">
      <c r="A18" s="185">
        <f t="shared" si="0"/>
        <v>12</v>
      </c>
      <c r="B18" s="186" t="s">
        <v>557</v>
      </c>
      <c r="D18" s="190">
        <v>52</v>
      </c>
      <c r="F18" s="191" t="s">
        <v>557</v>
      </c>
      <c r="G18" s="188"/>
      <c r="H18" s="189" t="s">
        <v>973</v>
      </c>
    </row>
    <row r="19" spans="1:8" x14ac:dyDescent="0.2">
      <c r="A19" s="185">
        <f t="shared" si="0"/>
        <v>13</v>
      </c>
      <c r="B19" s="186" t="s">
        <v>558</v>
      </c>
      <c r="D19" s="190" t="s">
        <v>3775</v>
      </c>
      <c r="F19" s="191" t="s">
        <v>558</v>
      </c>
      <c r="G19" s="188"/>
      <c r="H19" s="189" t="s">
        <v>974</v>
      </c>
    </row>
    <row r="20" spans="1:8" x14ac:dyDescent="0.2">
      <c r="A20" s="185">
        <f t="shared" si="0"/>
        <v>14</v>
      </c>
      <c r="B20" s="186" t="s">
        <v>661</v>
      </c>
      <c r="D20" s="190" t="s">
        <v>3776</v>
      </c>
      <c r="F20" s="186" t="s">
        <v>661</v>
      </c>
      <c r="G20" s="188"/>
      <c r="H20" s="189" t="s">
        <v>975</v>
      </c>
    </row>
    <row r="21" spans="1:8" x14ac:dyDescent="0.2">
      <c r="A21" s="185">
        <f t="shared" si="0"/>
        <v>15</v>
      </c>
      <c r="B21" s="186" t="s">
        <v>573</v>
      </c>
      <c r="D21" s="190">
        <v>71</v>
      </c>
      <c r="F21" s="191" t="s">
        <v>573</v>
      </c>
      <c r="G21" s="188"/>
      <c r="H21" s="189" t="s">
        <v>976</v>
      </c>
    </row>
    <row r="22" spans="1:8" x14ac:dyDescent="0.2">
      <c r="A22" s="185">
        <f t="shared" si="0"/>
        <v>16</v>
      </c>
      <c r="B22" s="186" t="s">
        <v>538</v>
      </c>
      <c r="D22" s="190" t="s">
        <v>3777</v>
      </c>
      <c r="F22" s="191" t="s">
        <v>539</v>
      </c>
      <c r="G22" s="188"/>
      <c r="H22" s="189" t="s">
        <v>977</v>
      </c>
    </row>
    <row r="23" spans="1:8" x14ac:dyDescent="0.2">
      <c r="A23" s="185">
        <f t="shared" si="0"/>
        <v>17</v>
      </c>
      <c r="B23" s="186" t="s">
        <v>540</v>
      </c>
      <c r="D23" s="190" t="s">
        <v>3778</v>
      </c>
      <c r="F23" s="191" t="s">
        <v>541</v>
      </c>
      <c r="G23" s="188"/>
      <c r="H23" s="189" t="s">
        <v>978</v>
      </c>
    </row>
    <row r="24" spans="1:8" x14ac:dyDescent="0.2">
      <c r="A24" s="185">
        <f t="shared" si="0"/>
        <v>18</v>
      </c>
      <c r="B24" s="186" t="s">
        <v>542</v>
      </c>
      <c r="D24" s="190" t="s">
        <v>3779</v>
      </c>
      <c r="F24" s="191" t="s">
        <v>542</v>
      </c>
      <c r="G24" s="188"/>
      <c r="H24" s="189" t="s">
        <v>979</v>
      </c>
    </row>
    <row r="25" spans="1:8" x14ac:dyDescent="0.2">
      <c r="A25" s="185">
        <f t="shared" si="0"/>
        <v>19</v>
      </c>
      <c r="B25" s="186" t="s">
        <v>543</v>
      </c>
      <c r="D25" s="190" t="s">
        <v>3780</v>
      </c>
      <c r="F25" s="191" t="s">
        <v>543</v>
      </c>
      <c r="G25" s="188"/>
      <c r="H25" s="189" t="s">
        <v>980</v>
      </c>
    </row>
    <row r="26" spans="1:8" x14ac:dyDescent="0.2">
      <c r="A26" s="185">
        <f t="shared" si="0"/>
        <v>20</v>
      </c>
      <c r="B26" s="186" t="s">
        <v>544</v>
      </c>
      <c r="D26" s="190" t="s">
        <v>3781</v>
      </c>
      <c r="F26" s="191" t="s">
        <v>544</v>
      </c>
      <c r="G26" s="188"/>
      <c r="H26" s="189" t="s">
        <v>981</v>
      </c>
    </row>
    <row r="27" spans="1:8" x14ac:dyDescent="0.2">
      <c r="A27" s="185">
        <f t="shared" si="0"/>
        <v>21</v>
      </c>
      <c r="B27" s="186" t="s">
        <v>2464</v>
      </c>
      <c r="D27" s="190" t="s">
        <v>3782</v>
      </c>
      <c r="F27" s="186" t="s">
        <v>982</v>
      </c>
      <c r="G27" s="188"/>
      <c r="H27" s="189" t="s">
        <v>983</v>
      </c>
    </row>
    <row r="28" spans="1:8" x14ac:dyDescent="0.2">
      <c r="A28" s="185">
        <f t="shared" si="0"/>
        <v>22</v>
      </c>
      <c r="B28" s="186" t="s">
        <v>2465</v>
      </c>
      <c r="D28" s="190" t="s">
        <v>3783</v>
      </c>
      <c r="F28" s="186" t="s">
        <v>2465</v>
      </c>
      <c r="G28" s="188"/>
      <c r="H28" s="189" t="s">
        <v>984</v>
      </c>
    </row>
    <row r="29" spans="1:8" x14ac:dyDescent="0.2">
      <c r="A29" s="185">
        <f t="shared" si="0"/>
        <v>23</v>
      </c>
      <c r="B29" s="186" t="s">
        <v>546</v>
      </c>
      <c r="D29" s="190" t="s">
        <v>3784</v>
      </c>
      <c r="F29" s="191" t="s">
        <v>546</v>
      </c>
      <c r="G29" s="188"/>
      <c r="H29" s="189" t="s">
        <v>985</v>
      </c>
    </row>
    <row r="30" spans="1:8" x14ac:dyDescent="0.2">
      <c r="A30" s="185">
        <f t="shared" si="0"/>
        <v>24</v>
      </c>
      <c r="B30" s="186" t="s">
        <v>547</v>
      </c>
      <c r="D30" s="190" t="s">
        <v>3785</v>
      </c>
      <c r="F30" s="191" t="s">
        <v>547</v>
      </c>
      <c r="G30" s="188"/>
      <c r="H30" s="189" t="s">
        <v>986</v>
      </c>
    </row>
    <row r="31" spans="1:8" x14ac:dyDescent="0.2">
      <c r="A31" s="185">
        <f t="shared" si="0"/>
        <v>25</v>
      </c>
      <c r="B31" s="186" t="s">
        <v>553</v>
      </c>
      <c r="D31" s="190" t="s">
        <v>3786</v>
      </c>
      <c r="F31" s="191" t="s">
        <v>553</v>
      </c>
      <c r="G31" s="188"/>
      <c r="H31" s="189" t="s">
        <v>987</v>
      </c>
    </row>
    <row r="32" spans="1:8" x14ac:dyDescent="0.2">
      <c r="A32" s="185">
        <f t="shared" si="0"/>
        <v>26</v>
      </c>
      <c r="B32" s="186" t="s">
        <v>554</v>
      </c>
      <c r="D32" s="190" t="s">
        <v>3787</v>
      </c>
      <c r="F32" s="191" t="s">
        <v>555</v>
      </c>
      <c r="G32" s="188"/>
      <c r="H32" s="189" t="s">
        <v>988</v>
      </c>
    </row>
    <row r="33" spans="1:9" x14ac:dyDescent="0.2">
      <c r="A33" s="185">
        <f t="shared" si="0"/>
        <v>27</v>
      </c>
      <c r="B33" s="186" t="s">
        <v>2466</v>
      </c>
      <c r="D33" s="190" t="s">
        <v>3788</v>
      </c>
      <c r="F33" s="191" t="s">
        <v>989</v>
      </c>
      <c r="G33" s="188"/>
      <c r="H33" s="189" t="s">
        <v>990</v>
      </c>
    </row>
    <row r="34" spans="1:9" x14ac:dyDescent="0.2">
      <c r="A34" s="185">
        <f t="shared" si="0"/>
        <v>28</v>
      </c>
      <c r="B34" s="186" t="s">
        <v>552</v>
      </c>
      <c r="D34" s="190" t="s">
        <v>3789</v>
      </c>
      <c r="F34" s="191" t="s">
        <v>552</v>
      </c>
      <c r="G34" s="188"/>
      <c r="H34" s="189" t="s">
        <v>991</v>
      </c>
    </row>
    <row r="35" spans="1:9" x14ac:dyDescent="0.2">
      <c r="A35" s="185">
        <f t="shared" si="0"/>
        <v>29</v>
      </c>
      <c r="B35" s="186" t="s">
        <v>548</v>
      </c>
      <c r="D35" s="190" t="s">
        <v>3790</v>
      </c>
      <c r="F35" s="191" t="s">
        <v>548</v>
      </c>
      <c r="G35" s="188"/>
      <c r="H35" s="189" t="s">
        <v>992</v>
      </c>
    </row>
    <row r="36" spans="1:9" x14ac:dyDescent="0.2">
      <c r="A36" s="185">
        <f t="shared" si="0"/>
        <v>30</v>
      </c>
      <c r="B36" s="186" t="s">
        <v>549</v>
      </c>
      <c r="D36" s="190" t="s">
        <v>3791</v>
      </c>
      <c r="F36" s="191" t="s">
        <v>549</v>
      </c>
      <c r="G36" s="188"/>
      <c r="H36" s="189" t="s">
        <v>993</v>
      </c>
    </row>
    <row r="37" spans="1:9" x14ac:dyDescent="0.2">
      <c r="A37" s="185">
        <f t="shared" si="0"/>
        <v>31</v>
      </c>
      <c r="B37" s="186" t="s">
        <v>550</v>
      </c>
      <c r="D37" s="190" t="s">
        <v>3792</v>
      </c>
      <c r="F37" s="191" t="s">
        <v>550</v>
      </c>
      <c r="G37" s="188"/>
      <c r="H37" s="189" t="s">
        <v>994</v>
      </c>
    </row>
    <row r="38" spans="1:9" x14ac:dyDescent="0.2">
      <c r="A38" s="185">
        <f t="shared" si="0"/>
        <v>32</v>
      </c>
      <c r="B38" s="186" t="s">
        <v>2467</v>
      </c>
      <c r="D38" s="190" t="s">
        <v>3793</v>
      </c>
      <c r="F38" s="191" t="s">
        <v>995</v>
      </c>
      <c r="G38" s="188"/>
      <c r="H38" s="189" t="s">
        <v>996</v>
      </c>
    </row>
    <row r="39" spans="1:9" x14ac:dyDescent="0.2">
      <c r="A39" s="185">
        <f t="shared" si="0"/>
        <v>33</v>
      </c>
      <c r="B39" s="186" t="s">
        <v>2468</v>
      </c>
      <c r="D39" s="190" t="s">
        <v>3794</v>
      </c>
      <c r="F39" s="186" t="s">
        <v>2468</v>
      </c>
      <c r="G39" s="188"/>
      <c r="H39" s="189" t="s">
        <v>997</v>
      </c>
    </row>
    <row r="40" spans="1:9" x14ac:dyDescent="0.2">
      <c r="A40" s="185">
        <f t="shared" si="0"/>
        <v>34</v>
      </c>
      <c r="B40" s="186" t="s">
        <v>551</v>
      </c>
      <c r="D40" s="190" t="s">
        <v>3795</v>
      </c>
      <c r="F40" s="191" t="s">
        <v>551</v>
      </c>
      <c r="G40" s="188"/>
      <c r="H40" s="189" t="s">
        <v>998</v>
      </c>
    </row>
    <row r="41" spans="1:9" x14ac:dyDescent="0.2">
      <c r="A41" s="185">
        <f t="shared" si="0"/>
        <v>35</v>
      </c>
      <c r="B41" s="186" t="s">
        <v>545</v>
      </c>
      <c r="D41" s="190" t="s">
        <v>3796</v>
      </c>
      <c r="F41" s="191" t="s">
        <v>545</v>
      </c>
      <c r="G41" s="188"/>
      <c r="H41" s="189" t="s">
        <v>999</v>
      </c>
    </row>
    <row r="42" spans="1:9" x14ac:dyDescent="0.2">
      <c r="A42" s="185">
        <f t="shared" si="0"/>
        <v>36</v>
      </c>
      <c r="B42" s="186" t="s">
        <v>572</v>
      </c>
      <c r="D42" s="190" t="s">
        <v>3797</v>
      </c>
      <c r="F42" s="191" t="s">
        <v>556</v>
      </c>
      <c r="G42" s="188"/>
      <c r="H42" s="189" t="s">
        <v>1000</v>
      </c>
    </row>
    <row r="43" spans="1:9" x14ac:dyDescent="0.2">
      <c r="A43" s="185">
        <f t="shared" si="0"/>
        <v>37</v>
      </c>
      <c r="B43" s="186" t="s">
        <v>3174</v>
      </c>
      <c r="D43" s="190" t="s">
        <v>3890</v>
      </c>
      <c r="F43" s="191" t="s">
        <v>1001</v>
      </c>
      <c r="G43" s="188"/>
      <c r="H43" s="192" t="s">
        <v>3175</v>
      </c>
    </row>
    <row r="44" spans="1:9" x14ac:dyDescent="0.2">
      <c r="A44" s="185">
        <f t="shared" si="0"/>
        <v>38</v>
      </c>
      <c r="B44" s="186" t="s">
        <v>3176</v>
      </c>
      <c r="D44" s="190" t="s">
        <v>4042</v>
      </c>
      <c r="F44" s="191" t="s">
        <v>1002</v>
      </c>
      <c r="G44" s="188"/>
      <c r="H44" s="192" t="s">
        <v>3177</v>
      </c>
    </row>
    <row r="45" spans="1:9" x14ac:dyDescent="0.2">
      <c r="A45" s="185">
        <f t="shared" si="0"/>
        <v>39</v>
      </c>
      <c r="B45" s="186" t="s">
        <v>3178</v>
      </c>
      <c r="D45" s="190" t="s">
        <v>3891</v>
      </c>
      <c r="F45" s="191" t="s">
        <v>3179</v>
      </c>
      <c r="G45" s="188"/>
      <c r="H45" s="189" t="s">
        <v>3180</v>
      </c>
      <c r="I45" s="172">
        <f>LEN(F45)</f>
        <v>35</v>
      </c>
    </row>
    <row r="46" spans="1:9" x14ac:dyDescent="0.2">
      <c r="A46" s="185">
        <f t="shared" si="0"/>
        <v>40</v>
      </c>
      <c r="B46" s="186" t="s">
        <v>949</v>
      </c>
      <c r="D46" s="190" t="s">
        <v>3892</v>
      </c>
      <c r="F46" s="186" t="s">
        <v>949</v>
      </c>
      <c r="G46" s="188"/>
      <c r="H46" s="192" t="s">
        <v>1003</v>
      </c>
    </row>
    <row r="47" spans="1:9" x14ac:dyDescent="0.2">
      <c r="A47" s="185">
        <f t="shared" si="0"/>
        <v>41</v>
      </c>
      <c r="B47" s="186" t="s">
        <v>948</v>
      </c>
      <c r="D47" s="190" t="s">
        <v>3893</v>
      </c>
      <c r="F47" s="186" t="s">
        <v>948</v>
      </c>
      <c r="G47" s="188"/>
      <c r="H47" s="192" t="s">
        <v>1004</v>
      </c>
    </row>
    <row r="48" spans="1:9" x14ac:dyDescent="0.2">
      <c r="A48" s="185">
        <f t="shared" si="0"/>
        <v>42</v>
      </c>
      <c r="B48" s="186" t="s">
        <v>950</v>
      </c>
      <c r="D48" s="190" t="s">
        <v>3894</v>
      </c>
      <c r="F48" s="186" t="s">
        <v>1005</v>
      </c>
      <c r="G48" s="188"/>
      <c r="H48" s="192" t="s">
        <v>1006</v>
      </c>
    </row>
    <row r="49" spans="1:9" x14ac:dyDescent="0.2">
      <c r="A49" s="185">
        <f t="shared" si="0"/>
        <v>43</v>
      </c>
      <c r="B49" s="186" t="s">
        <v>951</v>
      </c>
      <c r="D49" s="190" t="s">
        <v>4043</v>
      </c>
      <c r="F49" s="191" t="s">
        <v>1007</v>
      </c>
      <c r="G49" s="188"/>
      <c r="H49" s="189" t="s">
        <v>1008</v>
      </c>
      <c r="I49" s="172">
        <f>LEN(F49)</f>
        <v>30</v>
      </c>
    </row>
    <row r="50" spans="1:9" x14ac:dyDescent="0.2">
      <c r="A50" s="185">
        <f t="shared" si="0"/>
        <v>44</v>
      </c>
      <c r="B50" s="186" t="s">
        <v>3803</v>
      </c>
      <c r="D50" s="190" t="s">
        <v>3895</v>
      </c>
      <c r="F50" s="191" t="s">
        <v>3816</v>
      </c>
      <c r="G50" s="188"/>
      <c r="H50" s="189" t="s">
        <v>3817</v>
      </c>
      <c r="I50" s="172">
        <f>LEN(F50)</f>
        <v>35</v>
      </c>
    </row>
    <row r="51" spans="1:9" x14ac:dyDescent="0.2">
      <c r="A51" s="185">
        <f t="shared" si="0"/>
        <v>45</v>
      </c>
      <c r="B51" s="193" t="s">
        <v>575</v>
      </c>
      <c r="D51" s="190">
        <v>371</v>
      </c>
      <c r="F51" s="191" t="s">
        <v>304</v>
      </c>
      <c r="G51" s="188"/>
      <c r="H51" s="192" t="s">
        <v>1009</v>
      </c>
      <c r="I51" s="172">
        <f>LEN(F51)</f>
        <v>35</v>
      </c>
    </row>
    <row r="52" spans="1:9" x14ac:dyDescent="0.2">
      <c r="A52" s="185">
        <f t="shared" si="0"/>
        <v>46</v>
      </c>
      <c r="B52" s="186" t="s">
        <v>3812</v>
      </c>
      <c r="D52" s="190" t="s">
        <v>3896</v>
      </c>
      <c r="F52" s="191" t="s">
        <v>3818</v>
      </c>
      <c r="G52" s="188"/>
      <c r="H52" s="189" t="s">
        <v>3819</v>
      </c>
    </row>
    <row r="53" spans="1:9" x14ac:dyDescent="0.2">
      <c r="A53" s="185">
        <f t="shared" si="0"/>
        <v>47</v>
      </c>
      <c r="B53" s="186" t="s">
        <v>3813</v>
      </c>
      <c r="D53" s="190" t="s">
        <v>3897</v>
      </c>
      <c r="F53" s="186" t="s">
        <v>3813</v>
      </c>
      <c r="G53" s="188"/>
      <c r="H53" s="189" t="s">
        <v>3820</v>
      </c>
    </row>
    <row r="54" spans="1:9" ht="12.75" customHeight="1" x14ac:dyDescent="0.2">
      <c r="A54" s="185">
        <f t="shared" si="0"/>
        <v>48</v>
      </c>
      <c r="B54" s="186" t="s">
        <v>3814</v>
      </c>
      <c r="D54" s="190" t="s">
        <v>3898</v>
      </c>
      <c r="F54" s="186" t="s">
        <v>3821</v>
      </c>
      <c r="G54" s="188"/>
      <c r="H54" s="189" t="s">
        <v>2331</v>
      </c>
    </row>
    <row r="55" spans="1:9" ht="12.75" customHeight="1" x14ac:dyDescent="0.2">
      <c r="A55" s="185">
        <f t="shared" si="0"/>
        <v>49</v>
      </c>
      <c r="B55" s="186" t="s">
        <v>3815</v>
      </c>
      <c r="D55" s="190" t="s">
        <v>3899</v>
      </c>
      <c r="F55" s="186" t="s">
        <v>3815</v>
      </c>
      <c r="G55" s="188"/>
      <c r="H55" s="189" t="s">
        <v>3822</v>
      </c>
    </row>
    <row r="56" spans="1:9" x14ac:dyDescent="0.2">
      <c r="A56" s="185">
        <f t="shared" si="0"/>
        <v>50</v>
      </c>
      <c r="B56" s="186" t="s">
        <v>953</v>
      </c>
      <c r="D56" s="190" t="s">
        <v>3900</v>
      </c>
      <c r="F56" s="186" t="s">
        <v>1010</v>
      </c>
      <c r="G56" s="188"/>
      <c r="H56" s="189" t="s">
        <v>1011</v>
      </c>
    </row>
    <row r="57" spans="1:9" x14ac:dyDescent="0.2">
      <c r="A57" s="185">
        <f t="shared" si="0"/>
        <v>51</v>
      </c>
      <c r="B57" s="186" t="s">
        <v>954</v>
      </c>
      <c r="D57" s="190" t="s">
        <v>3901</v>
      </c>
      <c r="F57" s="186" t="s">
        <v>954</v>
      </c>
      <c r="G57" s="188"/>
      <c r="H57" s="189" t="s">
        <v>1012</v>
      </c>
    </row>
    <row r="58" spans="1:9" x14ac:dyDescent="0.2">
      <c r="A58" s="185">
        <f t="shared" si="0"/>
        <v>52</v>
      </c>
      <c r="B58" s="194" t="s">
        <v>778</v>
      </c>
      <c r="D58" s="190" t="s">
        <v>3902</v>
      </c>
      <c r="F58" s="194" t="s">
        <v>778</v>
      </c>
      <c r="G58" s="188"/>
      <c r="H58" s="189" t="s">
        <v>1013</v>
      </c>
    </row>
    <row r="59" spans="1:9" x14ac:dyDescent="0.2">
      <c r="A59" s="185">
        <f t="shared" si="0"/>
        <v>53</v>
      </c>
      <c r="B59" s="194" t="s">
        <v>955</v>
      </c>
      <c r="D59" s="190" t="s">
        <v>3903</v>
      </c>
      <c r="F59" s="194" t="s">
        <v>1014</v>
      </c>
      <c r="G59" s="188"/>
      <c r="H59" s="189" t="s">
        <v>1015</v>
      </c>
    </row>
    <row r="60" spans="1:9" x14ac:dyDescent="0.2">
      <c r="A60" s="185">
        <f t="shared" si="0"/>
        <v>54</v>
      </c>
      <c r="B60" s="189" t="s">
        <v>3765</v>
      </c>
      <c r="D60" s="306" t="s">
        <v>3904</v>
      </c>
      <c r="F60" s="191" t="s">
        <v>3697</v>
      </c>
      <c r="G60" s="188"/>
      <c r="H60" s="189" t="s">
        <v>1016</v>
      </c>
    </row>
    <row r="61" spans="1:9" x14ac:dyDescent="0.2">
      <c r="A61" s="185">
        <f t="shared" si="0"/>
        <v>55</v>
      </c>
      <c r="B61" s="189" t="s">
        <v>844</v>
      </c>
      <c r="D61" s="306">
        <v>443</v>
      </c>
      <c r="F61" s="191" t="s">
        <v>3698</v>
      </c>
      <c r="G61" s="188"/>
      <c r="H61" s="189" t="s">
        <v>1017</v>
      </c>
    </row>
    <row r="62" spans="1:9" x14ac:dyDescent="0.2">
      <c r="A62" s="185">
        <f t="shared" si="0"/>
        <v>56</v>
      </c>
      <c r="B62" s="189" t="s">
        <v>845</v>
      </c>
      <c r="D62" s="306">
        <v>444</v>
      </c>
      <c r="F62" s="191" t="s">
        <v>1018</v>
      </c>
      <c r="G62" s="188"/>
      <c r="H62" s="189" t="s">
        <v>1019</v>
      </c>
    </row>
    <row r="63" spans="1:9" x14ac:dyDescent="0.2">
      <c r="A63" s="185">
        <f t="shared" si="0"/>
        <v>57</v>
      </c>
      <c r="B63" s="189" t="s">
        <v>3695</v>
      </c>
      <c r="D63" s="306" t="s">
        <v>4044</v>
      </c>
      <c r="F63" s="191" t="s">
        <v>3693</v>
      </c>
      <c r="G63" s="188"/>
      <c r="H63" s="189" t="s">
        <v>3699</v>
      </c>
    </row>
    <row r="64" spans="1:9" x14ac:dyDescent="0.2">
      <c r="A64" s="185">
        <v>58</v>
      </c>
      <c r="B64" s="189" t="s">
        <v>3696</v>
      </c>
      <c r="D64" s="306" t="s">
        <v>3889</v>
      </c>
      <c r="F64" s="189" t="s">
        <v>3694</v>
      </c>
      <c r="G64" s="188"/>
      <c r="H64" s="189" t="s">
        <v>3700</v>
      </c>
    </row>
    <row r="65" spans="1:8" x14ac:dyDescent="0.2">
      <c r="A65" s="195"/>
      <c r="B65" s="195"/>
      <c r="C65" s="196"/>
      <c r="D65" s="197"/>
      <c r="E65" s="198"/>
      <c r="F65" s="195"/>
      <c r="G65" s="198"/>
      <c r="H65" s="195"/>
    </row>
    <row r="68" spans="1:8" x14ac:dyDescent="0.2">
      <c r="A68" s="199">
        <v>1</v>
      </c>
      <c r="B68" s="199">
        <v>2</v>
      </c>
      <c r="C68" s="168">
        <v>3</v>
      </c>
      <c r="D68" s="169">
        <v>4</v>
      </c>
      <c r="E68" s="167">
        <v>5</v>
      </c>
      <c r="F68" s="199">
        <v>6</v>
      </c>
      <c r="G68" s="167">
        <v>7</v>
      </c>
      <c r="H68" s="199">
        <v>8</v>
      </c>
    </row>
    <row r="70" spans="1:8" x14ac:dyDescent="0.2">
      <c r="B70" s="193"/>
      <c r="D70" s="190"/>
      <c r="F70" s="191"/>
      <c r="G70" s="188"/>
      <c r="H70" s="192"/>
    </row>
  </sheetData>
  <pageMargins left="0.78740157480314965" right="0.78740157480314965" top="0.78740157480314965" bottom="0.78740157480314965" header="0.51181102362204722" footer="0.39370078740157483"/>
  <pageSetup scale="82" firstPageNumber="36" orientation="portrait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474"/>
  <sheetViews>
    <sheetView zoomScaleNormal="100" zoomScaleSheetLayoutView="100" workbookViewId="0">
      <pane ySplit="4095" topLeftCell="A466" activePane="bottomLeft"/>
      <selection activeCell="J4" sqref="J4"/>
      <selection pane="bottomLeft" activeCell="H289" sqref="H289"/>
    </sheetView>
  </sheetViews>
  <sheetFormatPr baseColWidth="10" defaultColWidth="14.6640625" defaultRowHeight="12.75" x14ac:dyDescent="0.2"/>
  <cols>
    <col min="1" max="1" width="8.5" style="210" customWidth="1"/>
    <col min="2" max="2" width="13.5" style="210" customWidth="1"/>
    <col min="3" max="3" width="81.5" style="167" customWidth="1"/>
    <col min="4" max="4" width="11.1640625" style="200" customWidth="1"/>
    <col min="5" max="5" width="2.1640625" style="167" customWidth="1"/>
    <col min="6" max="6" width="39.5" style="167" customWidth="1"/>
    <col min="7" max="7" width="2.1640625" style="167" customWidth="1"/>
    <col min="8" max="8" width="67.5" style="167" customWidth="1"/>
    <col min="9" max="9" width="2.1640625" style="202" customWidth="1"/>
    <col min="10" max="10" width="14.6640625" style="167"/>
    <col min="11" max="16384" width="14.6640625" style="172"/>
  </cols>
  <sheetData>
    <row r="1" spans="1:11" s="167" customFormat="1" ht="14.1" customHeight="1" x14ac:dyDescent="0.2">
      <c r="A1" s="166" t="s">
        <v>3691</v>
      </c>
      <c r="B1" s="210"/>
      <c r="D1" s="200"/>
    </row>
    <row r="2" spans="1:11" ht="8.1" customHeight="1" thickBot="1" x14ac:dyDescent="0.25">
      <c r="A2" s="201"/>
      <c r="B2" s="251"/>
      <c r="C2" s="201"/>
    </row>
    <row r="3" spans="1:11" ht="6" customHeight="1" x14ac:dyDescent="0.2">
      <c r="A3" s="203"/>
      <c r="B3" s="252"/>
      <c r="C3" s="203"/>
      <c r="D3" s="204"/>
      <c r="F3" s="203"/>
      <c r="G3" s="205"/>
      <c r="H3" s="203"/>
      <c r="I3" s="206"/>
    </row>
    <row r="4" spans="1:11" s="167" customFormat="1" ht="14.1" customHeight="1" x14ac:dyDescent="0.2">
      <c r="A4" s="278" t="s">
        <v>292</v>
      </c>
      <c r="B4" s="278" t="s">
        <v>3811</v>
      </c>
      <c r="C4" s="279" t="s">
        <v>2457</v>
      </c>
      <c r="D4" s="280" t="s">
        <v>939</v>
      </c>
      <c r="E4" s="199"/>
      <c r="F4" s="277" t="s">
        <v>471</v>
      </c>
      <c r="G4" s="277"/>
      <c r="H4" s="277" t="s">
        <v>2456</v>
      </c>
      <c r="I4" s="277"/>
      <c r="J4" s="457" t="s">
        <v>3905</v>
      </c>
      <c r="K4" s="199"/>
    </row>
    <row r="5" spans="1:11" ht="6" customHeight="1" x14ac:dyDescent="0.2">
      <c r="A5" s="195"/>
      <c r="B5" s="281"/>
      <c r="C5" s="195"/>
      <c r="D5" s="282"/>
      <c r="E5" s="199"/>
      <c r="F5" s="195"/>
      <c r="G5" s="170"/>
      <c r="H5" s="195"/>
      <c r="I5" s="283"/>
      <c r="J5" s="199"/>
      <c r="K5" s="284"/>
    </row>
    <row r="6" spans="1:11" ht="6" customHeight="1" x14ac:dyDescent="0.2">
      <c r="A6" s="183"/>
      <c r="B6" s="285"/>
      <c r="C6" s="183"/>
      <c r="D6" s="286"/>
      <c r="E6" s="199"/>
      <c r="F6" s="183"/>
      <c r="G6" s="183"/>
      <c r="H6" s="183"/>
      <c r="I6" s="287"/>
      <c r="J6" s="199"/>
      <c r="K6" s="284"/>
    </row>
    <row r="7" spans="1:11" x14ac:dyDescent="0.2">
      <c r="A7" s="286">
        <v>1</v>
      </c>
      <c r="B7" s="286" t="s">
        <v>1507</v>
      </c>
      <c r="C7" s="288" t="s">
        <v>583</v>
      </c>
      <c r="D7" s="286">
        <v>1</v>
      </c>
      <c r="E7" s="189"/>
      <c r="F7" s="191" t="s">
        <v>583</v>
      </c>
      <c r="G7" s="191"/>
      <c r="H7" s="192" t="s">
        <v>583</v>
      </c>
      <c r="I7" s="289"/>
      <c r="J7" s="286" t="s">
        <v>3181</v>
      </c>
      <c r="K7" s="286" t="s">
        <v>3181</v>
      </c>
    </row>
    <row r="8" spans="1:11" x14ac:dyDescent="0.2">
      <c r="A8" s="286">
        <v>2</v>
      </c>
      <c r="B8" s="286" t="s">
        <v>1508</v>
      </c>
      <c r="C8" s="288" t="s">
        <v>1158</v>
      </c>
      <c r="D8" s="286">
        <v>1</v>
      </c>
      <c r="E8" s="189"/>
      <c r="F8" s="191" t="s">
        <v>1158</v>
      </c>
      <c r="G8" s="191"/>
      <c r="H8" s="192" t="s">
        <v>1755</v>
      </c>
      <c r="I8" s="289"/>
      <c r="J8" s="286" t="s">
        <v>3181</v>
      </c>
      <c r="K8" s="286" t="s">
        <v>3182</v>
      </c>
    </row>
    <row r="9" spans="1:11" x14ac:dyDescent="0.2">
      <c r="A9" s="286">
        <v>3</v>
      </c>
      <c r="B9" s="286" t="s">
        <v>1509</v>
      </c>
      <c r="C9" s="288" t="s">
        <v>1159</v>
      </c>
      <c r="D9" s="286">
        <v>1</v>
      </c>
      <c r="E9" s="189"/>
      <c r="F9" s="191" t="s">
        <v>1159</v>
      </c>
      <c r="G9" s="191"/>
      <c r="H9" s="192" t="s">
        <v>1756</v>
      </c>
      <c r="I9" s="289"/>
      <c r="J9" s="286" t="s">
        <v>3181</v>
      </c>
      <c r="K9" s="207"/>
    </row>
    <row r="10" spans="1:11" x14ac:dyDescent="0.2">
      <c r="A10" s="286">
        <v>4</v>
      </c>
      <c r="B10" s="286" t="s">
        <v>1510</v>
      </c>
      <c r="C10" s="288" t="s">
        <v>527</v>
      </c>
      <c r="D10" s="286">
        <v>1</v>
      </c>
      <c r="E10" s="189"/>
      <c r="F10" s="191" t="s">
        <v>527</v>
      </c>
      <c r="G10" s="191"/>
      <c r="H10" s="192" t="s">
        <v>1757</v>
      </c>
      <c r="I10" s="289"/>
      <c r="J10" s="286" t="s">
        <v>3181</v>
      </c>
      <c r="K10" s="207"/>
    </row>
    <row r="11" spans="1:11" x14ac:dyDescent="0.2">
      <c r="A11" s="286">
        <v>5</v>
      </c>
      <c r="B11" s="286" t="s">
        <v>1511</v>
      </c>
      <c r="C11" s="288" t="s">
        <v>1160</v>
      </c>
      <c r="D11" s="286">
        <v>1</v>
      </c>
      <c r="E11" s="189"/>
      <c r="F11" s="191" t="s">
        <v>1160</v>
      </c>
      <c r="G11" s="191"/>
      <c r="H11" s="192" t="s">
        <v>1758</v>
      </c>
      <c r="I11" s="289"/>
      <c r="J11" s="286" t="s">
        <v>3181</v>
      </c>
      <c r="K11" s="207"/>
    </row>
    <row r="12" spans="1:11" x14ac:dyDescent="0.2">
      <c r="A12" s="286">
        <v>6</v>
      </c>
      <c r="B12" s="286" t="s">
        <v>1512</v>
      </c>
      <c r="C12" s="288" t="s">
        <v>1161</v>
      </c>
      <c r="D12" s="286">
        <v>1</v>
      </c>
      <c r="E12" s="189"/>
      <c r="F12" s="191" t="s">
        <v>1161</v>
      </c>
      <c r="G12" s="191"/>
      <c r="H12" s="192" t="s">
        <v>1759</v>
      </c>
      <c r="I12" s="289"/>
      <c r="J12" s="286" t="s">
        <v>3181</v>
      </c>
      <c r="K12" s="207"/>
    </row>
    <row r="13" spans="1:11" x14ac:dyDescent="0.2">
      <c r="A13" s="286">
        <v>7</v>
      </c>
      <c r="B13" s="286" t="s">
        <v>1513</v>
      </c>
      <c r="C13" s="288" t="s">
        <v>1162</v>
      </c>
      <c r="D13" s="286">
        <v>1</v>
      </c>
      <c r="E13" s="189"/>
      <c r="F13" s="191" t="s">
        <v>1162</v>
      </c>
      <c r="G13" s="191"/>
      <c r="H13" s="192" t="s">
        <v>1760</v>
      </c>
      <c r="I13" s="289"/>
      <c r="J13" s="286" t="s">
        <v>3181</v>
      </c>
      <c r="K13" s="207"/>
    </row>
    <row r="14" spans="1:11" x14ac:dyDescent="0.2">
      <c r="A14" s="286">
        <v>8</v>
      </c>
      <c r="B14" s="286" t="s">
        <v>1514</v>
      </c>
      <c r="C14" s="288" t="s">
        <v>1163</v>
      </c>
      <c r="D14" s="286">
        <v>1</v>
      </c>
      <c r="E14" s="189"/>
      <c r="F14" s="191" t="s">
        <v>1163</v>
      </c>
      <c r="G14" s="191"/>
      <c r="H14" s="192" t="s">
        <v>1761</v>
      </c>
      <c r="I14" s="289"/>
      <c r="J14" s="286" t="s">
        <v>3181</v>
      </c>
      <c r="K14" s="207"/>
    </row>
    <row r="15" spans="1:11" x14ac:dyDescent="0.2">
      <c r="A15" s="286">
        <v>9</v>
      </c>
      <c r="B15" s="286" t="s">
        <v>1515</v>
      </c>
      <c r="C15" s="288" t="s">
        <v>1164</v>
      </c>
      <c r="D15" s="286">
        <v>3</v>
      </c>
      <c r="E15" s="189"/>
      <c r="F15" s="191" t="s">
        <v>1164</v>
      </c>
      <c r="G15" s="191"/>
      <c r="H15" s="192" t="s">
        <v>1762</v>
      </c>
      <c r="I15" s="289"/>
      <c r="J15" s="286" t="s">
        <v>3181</v>
      </c>
      <c r="K15" s="207"/>
    </row>
    <row r="16" spans="1:11" x14ac:dyDescent="0.2">
      <c r="A16" s="286">
        <v>10</v>
      </c>
      <c r="B16" s="286" t="s">
        <v>1516</v>
      </c>
      <c r="C16" s="288" t="s">
        <v>1763</v>
      </c>
      <c r="D16" s="286">
        <v>3</v>
      </c>
      <c r="E16" s="189"/>
      <c r="F16" s="191" t="s">
        <v>1165</v>
      </c>
      <c r="G16" s="191"/>
      <c r="H16" s="192" t="s">
        <v>1764</v>
      </c>
      <c r="I16" s="289"/>
      <c r="J16" s="286" t="s">
        <v>3181</v>
      </c>
      <c r="K16" s="207"/>
    </row>
    <row r="17" spans="1:11" x14ac:dyDescent="0.2">
      <c r="A17" s="286">
        <v>11</v>
      </c>
      <c r="B17" s="286" t="s">
        <v>3216</v>
      </c>
      <c r="C17" s="288" t="s">
        <v>3258</v>
      </c>
      <c r="D17" s="286">
        <v>3</v>
      </c>
      <c r="E17" s="189"/>
      <c r="F17" s="191" t="s">
        <v>3617</v>
      </c>
      <c r="G17" s="191"/>
      <c r="H17" s="192" t="s">
        <v>3618</v>
      </c>
      <c r="I17" s="289"/>
      <c r="J17" s="286" t="s">
        <v>3181</v>
      </c>
      <c r="K17" s="207"/>
    </row>
    <row r="18" spans="1:11" x14ac:dyDescent="0.2">
      <c r="A18" s="286">
        <v>12</v>
      </c>
      <c r="B18" s="286" t="s">
        <v>1517</v>
      </c>
      <c r="C18" s="288" t="s">
        <v>525</v>
      </c>
      <c r="D18" s="286">
        <v>2</v>
      </c>
      <c r="E18" s="189"/>
      <c r="F18" s="191" t="s">
        <v>525</v>
      </c>
      <c r="G18" s="191"/>
      <c r="H18" s="192" t="s">
        <v>1765</v>
      </c>
      <c r="I18" s="289"/>
      <c r="J18" s="286" t="s">
        <v>3181</v>
      </c>
      <c r="K18" s="207"/>
    </row>
    <row r="19" spans="1:11" x14ac:dyDescent="0.2">
      <c r="A19" s="286">
        <v>13</v>
      </c>
      <c r="B19" s="286" t="s">
        <v>1518</v>
      </c>
      <c r="C19" s="288" t="s">
        <v>1166</v>
      </c>
      <c r="D19" s="286">
        <v>3</v>
      </c>
      <c r="E19" s="189"/>
      <c r="F19" s="191" t="s">
        <v>1166</v>
      </c>
      <c r="G19" s="191"/>
      <c r="H19" s="192" t="s">
        <v>1766</v>
      </c>
      <c r="I19" s="289"/>
      <c r="J19" s="286" t="s">
        <v>3181</v>
      </c>
      <c r="K19" s="207"/>
    </row>
    <row r="20" spans="1:11" x14ac:dyDescent="0.2">
      <c r="A20" s="286">
        <v>14</v>
      </c>
      <c r="B20" s="286" t="s">
        <v>584</v>
      </c>
      <c r="C20" s="288" t="s">
        <v>526</v>
      </c>
      <c r="D20" s="286">
        <v>2</v>
      </c>
      <c r="E20" s="189"/>
      <c r="F20" s="191" t="s">
        <v>526</v>
      </c>
      <c r="G20" s="191"/>
      <c r="H20" s="192" t="s">
        <v>1767</v>
      </c>
      <c r="I20" s="289"/>
      <c r="J20" s="286" t="s">
        <v>3181</v>
      </c>
      <c r="K20" s="207"/>
    </row>
    <row r="21" spans="1:11" x14ac:dyDescent="0.2">
      <c r="A21" s="286">
        <v>15</v>
      </c>
      <c r="B21" s="286" t="s">
        <v>585</v>
      </c>
      <c r="C21" s="288" t="s">
        <v>1167</v>
      </c>
      <c r="D21" s="286">
        <v>3</v>
      </c>
      <c r="E21" s="189"/>
      <c r="F21" s="191" t="s">
        <v>1167</v>
      </c>
      <c r="G21" s="191"/>
      <c r="H21" s="192" t="s">
        <v>1768</v>
      </c>
      <c r="I21" s="289"/>
      <c r="J21" s="286" t="s">
        <v>3181</v>
      </c>
      <c r="K21" s="207"/>
    </row>
    <row r="22" spans="1:11" x14ac:dyDescent="0.2">
      <c r="A22" s="286">
        <v>16</v>
      </c>
      <c r="B22" s="286" t="s">
        <v>586</v>
      </c>
      <c r="C22" s="288" t="s">
        <v>1168</v>
      </c>
      <c r="D22" s="286">
        <v>2</v>
      </c>
      <c r="E22" s="189"/>
      <c r="F22" s="191" t="s">
        <v>1168</v>
      </c>
      <c r="G22" s="191"/>
      <c r="H22" s="192" t="s">
        <v>1769</v>
      </c>
      <c r="I22" s="289"/>
      <c r="J22" s="286" t="s">
        <v>3181</v>
      </c>
      <c r="K22" s="207"/>
    </row>
    <row r="23" spans="1:11" x14ac:dyDescent="0.2">
      <c r="A23" s="286">
        <v>17</v>
      </c>
      <c r="B23" s="286" t="s">
        <v>272</v>
      </c>
      <c r="C23" s="288" t="s">
        <v>1169</v>
      </c>
      <c r="D23" s="286">
        <v>2</v>
      </c>
      <c r="E23" s="189"/>
      <c r="F23" s="191" t="s">
        <v>1169</v>
      </c>
      <c r="G23" s="191"/>
      <c r="H23" s="192" t="s">
        <v>1770</v>
      </c>
      <c r="I23" s="289"/>
      <c r="J23" s="286" t="s">
        <v>3181</v>
      </c>
      <c r="K23" s="207"/>
    </row>
    <row r="24" spans="1:11" x14ac:dyDescent="0.2">
      <c r="A24" s="286">
        <v>18</v>
      </c>
      <c r="B24" s="286" t="s">
        <v>1519</v>
      </c>
      <c r="C24" s="288" t="s">
        <v>1771</v>
      </c>
      <c r="D24" s="286">
        <v>3</v>
      </c>
      <c r="E24" s="189"/>
      <c r="F24" s="191" t="s">
        <v>1170</v>
      </c>
      <c r="G24" s="191"/>
      <c r="H24" s="192" t="s">
        <v>1772</v>
      </c>
      <c r="I24" s="289"/>
      <c r="J24" s="286" t="s">
        <v>3181</v>
      </c>
      <c r="K24" s="207"/>
    </row>
    <row r="25" spans="1:11" x14ac:dyDescent="0.2">
      <c r="A25" s="286">
        <v>19</v>
      </c>
      <c r="B25" s="286" t="s">
        <v>1520</v>
      </c>
      <c r="C25" s="288" t="s">
        <v>1171</v>
      </c>
      <c r="D25" s="286">
        <v>3</v>
      </c>
      <c r="E25" s="189"/>
      <c r="F25" s="191" t="s">
        <v>1171</v>
      </c>
      <c r="G25" s="191"/>
      <c r="H25" s="192" t="s">
        <v>1773</v>
      </c>
      <c r="I25" s="289"/>
      <c r="J25" s="286" t="s">
        <v>3181</v>
      </c>
      <c r="K25" s="207"/>
    </row>
    <row r="26" spans="1:11" x14ac:dyDescent="0.2">
      <c r="A26" s="286">
        <v>20</v>
      </c>
      <c r="B26" s="286" t="s">
        <v>1521</v>
      </c>
      <c r="C26" s="288" t="s">
        <v>746</v>
      </c>
      <c r="D26" s="286">
        <v>4</v>
      </c>
      <c r="E26" s="189"/>
      <c r="F26" s="191" t="s">
        <v>746</v>
      </c>
      <c r="G26" s="191"/>
      <c r="H26" s="192" t="s">
        <v>1774</v>
      </c>
      <c r="I26" s="289"/>
      <c r="J26" s="286" t="s">
        <v>3181</v>
      </c>
      <c r="K26" s="207"/>
    </row>
    <row r="27" spans="1:11" x14ac:dyDescent="0.2">
      <c r="A27" s="286">
        <v>21</v>
      </c>
      <c r="B27" s="286" t="s">
        <v>1522</v>
      </c>
      <c r="C27" s="288" t="s">
        <v>747</v>
      </c>
      <c r="D27" s="286">
        <v>4</v>
      </c>
      <c r="E27" s="189"/>
      <c r="F27" s="191" t="s">
        <v>747</v>
      </c>
      <c r="G27" s="191"/>
      <c r="H27" s="192" t="s">
        <v>1775</v>
      </c>
      <c r="I27" s="289"/>
      <c r="J27" s="286" t="s">
        <v>3181</v>
      </c>
      <c r="K27" s="207"/>
    </row>
    <row r="28" spans="1:11" x14ac:dyDescent="0.2">
      <c r="A28" s="286">
        <v>22</v>
      </c>
      <c r="B28" s="286" t="s">
        <v>1523</v>
      </c>
      <c r="C28" s="288" t="s">
        <v>1172</v>
      </c>
      <c r="D28" s="286">
        <v>4</v>
      </c>
      <c r="E28" s="189"/>
      <c r="F28" s="191" t="s">
        <v>1172</v>
      </c>
      <c r="G28" s="191"/>
      <c r="H28" s="192" t="s">
        <v>1776</v>
      </c>
      <c r="I28" s="289"/>
      <c r="J28" s="286" t="s">
        <v>3181</v>
      </c>
      <c r="K28" s="207"/>
    </row>
    <row r="29" spans="1:11" x14ac:dyDescent="0.2">
      <c r="A29" s="286">
        <v>23</v>
      </c>
      <c r="B29" s="286" t="s">
        <v>1524</v>
      </c>
      <c r="C29" s="288" t="s">
        <v>1777</v>
      </c>
      <c r="D29" s="286">
        <v>4</v>
      </c>
      <c r="E29" s="189"/>
      <c r="F29" s="191" t="s">
        <v>1173</v>
      </c>
      <c r="G29" s="191"/>
      <c r="H29" s="192" t="s">
        <v>1778</v>
      </c>
      <c r="I29" s="289"/>
      <c r="J29" s="286" t="s">
        <v>3181</v>
      </c>
      <c r="K29" s="207"/>
    </row>
    <row r="30" spans="1:11" x14ac:dyDescent="0.2">
      <c r="A30" s="286">
        <v>24</v>
      </c>
      <c r="B30" s="286" t="s">
        <v>297</v>
      </c>
      <c r="C30" s="288" t="s">
        <v>1174</v>
      </c>
      <c r="D30" s="286">
        <v>5</v>
      </c>
      <c r="E30" s="189"/>
      <c r="F30" s="191" t="s">
        <v>1174</v>
      </c>
      <c r="G30" s="191"/>
      <c r="H30" s="192" t="s">
        <v>1779</v>
      </c>
      <c r="I30" s="289"/>
      <c r="J30" s="286" t="s">
        <v>3181</v>
      </c>
      <c r="K30" s="207"/>
    </row>
    <row r="31" spans="1:11" x14ac:dyDescent="0.2">
      <c r="A31" s="286">
        <v>25</v>
      </c>
      <c r="B31" s="286" t="s">
        <v>588</v>
      </c>
      <c r="C31" s="288" t="s">
        <v>637</v>
      </c>
      <c r="D31" s="286">
        <v>6</v>
      </c>
      <c r="E31" s="189"/>
      <c r="F31" s="191" t="s">
        <v>1175</v>
      </c>
      <c r="G31" s="191"/>
      <c r="H31" s="192" t="s">
        <v>1780</v>
      </c>
      <c r="I31" s="289"/>
      <c r="J31" s="286" t="s">
        <v>3182</v>
      </c>
      <c r="K31" s="207"/>
    </row>
    <row r="32" spans="1:11" x14ac:dyDescent="0.2">
      <c r="A32" s="286">
        <v>26</v>
      </c>
      <c r="B32" s="286" t="s">
        <v>589</v>
      </c>
      <c r="C32" s="288" t="s">
        <v>1781</v>
      </c>
      <c r="D32" s="286">
        <v>6</v>
      </c>
      <c r="E32" s="189"/>
      <c r="F32" s="191" t="s">
        <v>1176</v>
      </c>
      <c r="G32" s="191"/>
      <c r="H32" s="192" t="s">
        <v>1782</v>
      </c>
      <c r="I32" s="289"/>
      <c r="J32" s="286" t="s">
        <v>3182</v>
      </c>
      <c r="K32" s="207"/>
    </row>
    <row r="33" spans="1:11" x14ac:dyDescent="0.2">
      <c r="A33" s="286">
        <v>27</v>
      </c>
      <c r="B33" s="286" t="s">
        <v>590</v>
      </c>
      <c r="C33" s="288" t="s">
        <v>1783</v>
      </c>
      <c r="D33" s="286">
        <v>6</v>
      </c>
      <c r="E33" s="189"/>
      <c r="F33" s="191" t="s">
        <v>1177</v>
      </c>
      <c r="G33" s="191"/>
      <c r="H33" s="192" t="s">
        <v>1784</v>
      </c>
      <c r="I33" s="289"/>
      <c r="J33" s="286" t="s">
        <v>3182</v>
      </c>
      <c r="K33" s="207"/>
    </row>
    <row r="34" spans="1:11" x14ac:dyDescent="0.2">
      <c r="A34" s="286">
        <v>28</v>
      </c>
      <c r="B34" s="286" t="s">
        <v>294</v>
      </c>
      <c r="C34" s="288" t="s">
        <v>1785</v>
      </c>
      <c r="D34" s="286">
        <v>6</v>
      </c>
      <c r="E34" s="189"/>
      <c r="F34" s="191" t="s">
        <v>1178</v>
      </c>
      <c r="G34" s="191"/>
      <c r="H34" s="192" t="s">
        <v>1786</v>
      </c>
      <c r="I34" s="289"/>
      <c r="J34" s="286" t="s">
        <v>3181</v>
      </c>
      <c r="K34" s="207"/>
    </row>
    <row r="35" spans="1:11" x14ac:dyDescent="0.2">
      <c r="A35" s="286">
        <v>29</v>
      </c>
      <c r="B35" s="286" t="s">
        <v>591</v>
      </c>
      <c r="C35" s="288" t="s">
        <v>750</v>
      </c>
      <c r="D35" s="286">
        <v>7</v>
      </c>
      <c r="E35" s="189"/>
      <c r="F35" s="191" t="s">
        <v>750</v>
      </c>
      <c r="G35" s="191"/>
      <c r="H35" s="192" t="s">
        <v>1787</v>
      </c>
      <c r="I35" s="289"/>
      <c r="J35" s="286" t="s">
        <v>3181</v>
      </c>
      <c r="K35" s="207"/>
    </row>
    <row r="36" spans="1:11" x14ac:dyDescent="0.2">
      <c r="A36" s="286">
        <v>30</v>
      </c>
      <c r="B36" s="286" t="s">
        <v>592</v>
      </c>
      <c r="C36" s="288" t="s">
        <v>1179</v>
      </c>
      <c r="D36" s="286">
        <v>7</v>
      </c>
      <c r="E36" s="189"/>
      <c r="F36" s="191" t="s">
        <v>1179</v>
      </c>
      <c r="G36" s="191"/>
      <c r="H36" s="192" t="s">
        <v>1788</v>
      </c>
      <c r="I36" s="289"/>
      <c r="J36" s="286" t="s">
        <v>3181</v>
      </c>
      <c r="K36" s="207"/>
    </row>
    <row r="37" spans="1:11" x14ac:dyDescent="0.2">
      <c r="A37" s="286">
        <v>31</v>
      </c>
      <c r="B37" s="286" t="s">
        <v>1525</v>
      </c>
      <c r="C37" s="288" t="s">
        <v>1789</v>
      </c>
      <c r="D37" s="286">
        <v>7</v>
      </c>
      <c r="E37" s="189"/>
      <c r="F37" s="191" t="s">
        <v>1180</v>
      </c>
      <c r="G37" s="191"/>
      <c r="H37" s="192" t="s">
        <v>1790</v>
      </c>
      <c r="I37" s="289"/>
      <c r="J37" s="286" t="s">
        <v>3181</v>
      </c>
      <c r="K37" s="207"/>
    </row>
    <row r="38" spans="1:11" x14ac:dyDescent="0.2">
      <c r="A38" s="286">
        <v>32</v>
      </c>
      <c r="B38" s="286" t="s">
        <v>593</v>
      </c>
      <c r="C38" s="288" t="s">
        <v>749</v>
      </c>
      <c r="D38" s="286">
        <v>7</v>
      </c>
      <c r="E38" s="189"/>
      <c r="F38" s="191" t="s">
        <v>749</v>
      </c>
      <c r="G38" s="191"/>
      <c r="H38" s="192" t="s">
        <v>1791</v>
      </c>
      <c r="I38" s="289"/>
      <c r="J38" s="286" t="s">
        <v>3181</v>
      </c>
      <c r="K38" s="207"/>
    </row>
    <row r="39" spans="1:11" x14ac:dyDescent="0.2">
      <c r="A39" s="286">
        <v>33</v>
      </c>
      <c r="B39" s="286" t="s">
        <v>594</v>
      </c>
      <c r="C39" s="288" t="s">
        <v>1181</v>
      </c>
      <c r="D39" s="286">
        <v>8</v>
      </c>
      <c r="E39" s="189"/>
      <c r="F39" s="191" t="s">
        <v>1181</v>
      </c>
      <c r="G39" s="191"/>
      <c r="H39" s="192" t="s">
        <v>1792</v>
      </c>
      <c r="I39" s="289"/>
      <c r="J39" s="286" t="s">
        <v>3181</v>
      </c>
      <c r="K39" s="207"/>
    </row>
    <row r="40" spans="1:11" x14ac:dyDescent="0.2">
      <c r="A40" s="286">
        <v>34</v>
      </c>
      <c r="B40" s="286" t="s">
        <v>1526</v>
      </c>
      <c r="C40" s="288" t="s">
        <v>1793</v>
      </c>
      <c r="D40" s="286">
        <v>8</v>
      </c>
      <c r="E40" s="189"/>
      <c r="F40" s="191" t="s">
        <v>1182</v>
      </c>
      <c r="G40" s="191"/>
      <c r="H40" s="192" t="s">
        <v>1794</v>
      </c>
      <c r="I40" s="289"/>
      <c r="J40" s="286" t="s">
        <v>3181</v>
      </c>
      <c r="K40" s="207"/>
    </row>
    <row r="41" spans="1:11" x14ac:dyDescent="0.2">
      <c r="A41" s="286">
        <v>35</v>
      </c>
      <c r="B41" s="286">
        <v>212231</v>
      </c>
      <c r="C41" s="288" t="s">
        <v>3259</v>
      </c>
      <c r="D41" s="286">
        <v>8</v>
      </c>
      <c r="E41" s="189"/>
      <c r="F41" s="191" t="s">
        <v>3259</v>
      </c>
      <c r="G41" s="191"/>
      <c r="H41" s="192" t="s">
        <v>3619</v>
      </c>
      <c r="I41" s="289"/>
      <c r="J41" s="286" t="s">
        <v>3181</v>
      </c>
      <c r="K41" s="207"/>
    </row>
    <row r="42" spans="1:11" x14ac:dyDescent="0.2">
      <c r="A42" s="286">
        <v>36</v>
      </c>
      <c r="B42" s="286">
        <v>212232</v>
      </c>
      <c r="C42" s="288" t="s">
        <v>3260</v>
      </c>
      <c r="D42" s="286">
        <v>8</v>
      </c>
      <c r="E42" s="189"/>
      <c r="F42" s="191" t="s">
        <v>3260</v>
      </c>
      <c r="G42" s="191"/>
      <c r="H42" s="192" t="s">
        <v>3620</v>
      </c>
      <c r="I42" s="289"/>
      <c r="J42" s="286" t="s">
        <v>3181</v>
      </c>
      <c r="K42" s="207"/>
    </row>
    <row r="43" spans="1:11" x14ac:dyDescent="0.2">
      <c r="A43" s="286">
        <v>37</v>
      </c>
      <c r="B43" s="286">
        <v>212233</v>
      </c>
      <c r="C43" s="288" t="s">
        <v>3261</v>
      </c>
      <c r="D43" s="286">
        <v>8</v>
      </c>
      <c r="E43" s="189"/>
      <c r="F43" s="191" t="s">
        <v>3621</v>
      </c>
      <c r="G43" s="191"/>
      <c r="H43" s="192" t="s">
        <v>3622</v>
      </c>
      <c r="I43" s="289"/>
      <c r="J43" s="286" t="s">
        <v>3181</v>
      </c>
      <c r="K43" s="207"/>
    </row>
    <row r="44" spans="1:11" x14ac:dyDescent="0.2">
      <c r="A44" s="286">
        <v>38</v>
      </c>
      <c r="B44" s="286" t="s">
        <v>276</v>
      </c>
      <c r="C44" s="288" t="s">
        <v>1795</v>
      </c>
      <c r="D44" s="286">
        <v>8</v>
      </c>
      <c r="E44" s="189"/>
      <c r="F44" s="191" t="s">
        <v>1183</v>
      </c>
      <c r="G44" s="191"/>
      <c r="H44" s="192" t="s">
        <v>1796</v>
      </c>
      <c r="I44" s="289"/>
      <c r="J44" s="286" t="s">
        <v>3181</v>
      </c>
      <c r="K44" s="207"/>
    </row>
    <row r="45" spans="1:11" x14ac:dyDescent="0.2">
      <c r="A45" s="286">
        <v>39</v>
      </c>
      <c r="B45" s="286" t="s">
        <v>278</v>
      </c>
      <c r="C45" s="288" t="s">
        <v>1184</v>
      </c>
      <c r="D45" s="286">
        <v>9</v>
      </c>
      <c r="E45" s="189"/>
      <c r="F45" s="191" t="s">
        <v>1184</v>
      </c>
      <c r="G45" s="191"/>
      <c r="H45" s="192" t="s">
        <v>1797</v>
      </c>
      <c r="I45" s="289"/>
      <c r="J45" s="286" t="s">
        <v>3181</v>
      </c>
      <c r="K45" s="207"/>
    </row>
    <row r="46" spans="1:11" x14ac:dyDescent="0.2">
      <c r="A46" s="286">
        <v>40</v>
      </c>
      <c r="B46" s="286" t="s">
        <v>280</v>
      </c>
      <c r="C46" s="288" t="s">
        <v>13</v>
      </c>
      <c r="D46" s="286">
        <v>9</v>
      </c>
      <c r="E46" s="189"/>
      <c r="F46" s="191" t="s">
        <v>1185</v>
      </c>
      <c r="G46" s="191"/>
      <c r="H46" s="192" t="s">
        <v>14</v>
      </c>
      <c r="I46" s="289"/>
      <c r="J46" s="286" t="s">
        <v>3181</v>
      </c>
      <c r="K46" s="207"/>
    </row>
    <row r="47" spans="1:11" x14ac:dyDescent="0.2">
      <c r="A47" s="286">
        <v>41</v>
      </c>
      <c r="B47" s="286" t="s">
        <v>1527</v>
      </c>
      <c r="C47" s="288" t="s">
        <v>1186</v>
      </c>
      <c r="D47" s="286">
        <v>9</v>
      </c>
      <c r="E47" s="189"/>
      <c r="F47" s="191" t="s">
        <v>1186</v>
      </c>
      <c r="G47" s="191"/>
      <c r="H47" s="192" t="s">
        <v>15</v>
      </c>
      <c r="I47" s="289"/>
      <c r="J47" s="286" t="s">
        <v>3181</v>
      </c>
      <c r="K47" s="207"/>
    </row>
    <row r="48" spans="1:11" x14ac:dyDescent="0.2">
      <c r="A48" s="286">
        <v>42</v>
      </c>
      <c r="B48" s="286" t="s">
        <v>1528</v>
      </c>
      <c r="C48" s="288" t="s">
        <v>829</v>
      </c>
      <c r="D48" s="286">
        <v>9</v>
      </c>
      <c r="E48" s="189"/>
      <c r="F48" s="191" t="s">
        <v>829</v>
      </c>
      <c r="G48" s="191"/>
      <c r="H48" s="192" t="s">
        <v>16</v>
      </c>
      <c r="I48" s="289"/>
      <c r="J48" s="286" t="s">
        <v>3181</v>
      </c>
      <c r="K48" s="207"/>
    </row>
    <row r="49" spans="1:11" x14ac:dyDescent="0.2">
      <c r="A49" s="286">
        <v>43</v>
      </c>
      <c r="B49" s="286" t="s">
        <v>595</v>
      </c>
      <c r="C49" s="288" t="s">
        <v>748</v>
      </c>
      <c r="D49" s="286">
        <v>9</v>
      </c>
      <c r="E49" s="189"/>
      <c r="F49" s="191" t="s">
        <v>748</v>
      </c>
      <c r="G49" s="191"/>
      <c r="H49" s="192" t="s">
        <v>3183</v>
      </c>
      <c r="I49" s="289"/>
      <c r="J49" s="286" t="s">
        <v>3181</v>
      </c>
      <c r="K49" s="207"/>
    </row>
    <row r="50" spans="1:11" x14ac:dyDescent="0.2">
      <c r="A50" s="286">
        <v>44</v>
      </c>
      <c r="B50" s="286" t="s">
        <v>1529</v>
      </c>
      <c r="C50" s="288" t="s">
        <v>17</v>
      </c>
      <c r="D50" s="286">
        <v>10</v>
      </c>
      <c r="E50" s="189"/>
      <c r="F50" s="191" t="s">
        <v>1187</v>
      </c>
      <c r="G50" s="191"/>
      <c r="H50" s="192" t="s">
        <v>18</v>
      </c>
      <c r="I50" s="289"/>
      <c r="J50" s="286" t="s">
        <v>3181</v>
      </c>
      <c r="K50" s="207"/>
    </row>
    <row r="51" spans="1:11" x14ac:dyDescent="0.2">
      <c r="A51" s="286">
        <v>45</v>
      </c>
      <c r="B51" s="286" t="s">
        <v>1530</v>
      </c>
      <c r="C51" s="288" t="s">
        <v>19</v>
      </c>
      <c r="D51" s="286">
        <v>10</v>
      </c>
      <c r="E51" s="189"/>
      <c r="F51" s="191" t="s">
        <v>1188</v>
      </c>
      <c r="G51" s="191"/>
      <c r="H51" s="192" t="s">
        <v>20</v>
      </c>
      <c r="I51" s="289"/>
      <c r="J51" s="286" t="s">
        <v>3182</v>
      </c>
      <c r="K51" s="207"/>
    </row>
    <row r="52" spans="1:11" x14ac:dyDescent="0.2">
      <c r="A52" s="286">
        <v>46</v>
      </c>
      <c r="B52" s="286" t="s">
        <v>1531</v>
      </c>
      <c r="C52" s="288" t="s">
        <v>21</v>
      </c>
      <c r="D52" s="286">
        <v>10</v>
      </c>
      <c r="E52" s="189"/>
      <c r="F52" s="191" t="s">
        <v>1189</v>
      </c>
      <c r="G52" s="191"/>
      <c r="H52" s="192" t="s">
        <v>22</v>
      </c>
      <c r="I52" s="289"/>
      <c r="J52" s="286" t="s">
        <v>3182</v>
      </c>
      <c r="K52" s="207"/>
    </row>
    <row r="53" spans="1:11" x14ac:dyDescent="0.2">
      <c r="A53" s="286">
        <v>47</v>
      </c>
      <c r="B53" s="286" t="s">
        <v>596</v>
      </c>
      <c r="C53" s="288" t="s">
        <v>574</v>
      </c>
      <c r="D53" s="286">
        <v>11</v>
      </c>
      <c r="E53" s="189"/>
      <c r="F53" s="191" t="s">
        <v>574</v>
      </c>
      <c r="G53" s="191"/>
      <c r="H53" s="192" t="s">
        <v>1808</v>
      </c>
      <c r="I53" s="289"/>
      <c r="J53" s="286" t="s">
        <v>3181</v>
      </c>
      <c r="K53" s="207"/>
    </row>
    <row r="54" spans="1:11" x14ac:dyDescent="0.2">
      <c r="A54" s="286">
        <v>48</v>
      </c>
      <c r="B54" s="286" t="s">
        <v>597</v>
      </c>
      <c r="C54" s="288" t="s">
        <v>1190</v>
      </c>
      <c r="D54" s="286">
        <v>11</v>
      </c>
      <c r="E54" s="189"/>
      <c r="F54" s="191" t="s">
        <v>1190</v>
      </c>
      <c r="G54" s="191"/>
      <c r="H54" s="192" t="s">
        <v>1809</v>
      </c>
      <c r="I54" s="289"/>
      <c r="J54" s="286" t="s">
        <v>3181</v>
      </c>
      <c r="K54" s="207"/>
    </row>
    <row r="55" spans="1:11" x14ac:dyDescent="0.2">
      <c r="A55" s="286">
        <v>49</v>
      </c>
      <c r="B55" s="286" t="s">
        <v>598</v>
      </c>
      <c r="C55" s="288" t="s">
        <v>1810</v>
      </c>
      <c r="D55" s="286">
        <v>11</v>
      </c>
      <c r="E55" s="189"/>
      <c r="F55" s="191" t="s">
        <v>1191</v>
      </c>
      <c r="G55" s="191"/>
      <c r="H55" s="192" t="s">
        <v>1811</v>
      </c>
      <c r="I55" s="289"/>
      <c r="J55" s="286" t="s">
        <v>3181</v>
      </c>
      <c r="K55" s="207"/>
    </row>
    <row r="56" spans="1:11" x14ac:dyDescent="0.2">
      <c r="A56" s="286">
        <v>50</v>
      </c>
      <c r="B56" s="286" t="s">
        <v>1532</v>
      </c>
      <c r="C56" s="288" t="s">
        <v>1812</v>
      </c>
      <c r="D56" s="286">
        <v>11</v>
      </c>
      <c r="E56" s="189"/>
      <c r="F56" s="191" t="s">
        <v>1192</v>
      </c>
      <c r="G56" s="191"/>
      <c r="H56" s="192" t="s">
        <v>1813</v>
      </c>
      <c r="I56" s="289"/>
      <c r="J56" s="286" t="s">
        <v>3181</v>
      </c>
      <c r="K56" s="207"/>
    </row>
    <row r="57" spans="1:11" x14ac:dyDescent="0.2">
      <c r="A57" s="286">
        <v>51</v>
      </c>
      <c r="B57" s="286" t="s">
        <v>1533</v>
      </c>
      <c r="C57" s="288" t="s">
        <v>1814</v>
      </c>
      <c r="D57" s="286">
        <v>11</v>
      </c>
      <c r="E57" s="189"/>
      <c r="F57" s="191" t="s">
        <v>1193</v>
      </c>
      <c r="G57" s="191"/>
      <c r="H57" s="192" t="s">
        <v>1815</v>
      </c>
      <c r="I57" s="289"/>
      <c r="J57" s="286" t="s">
        <v>3181</v>
      </c>
      <c r="K57" s="207"/>
    </row>
    <row r="58" spans="1:11" x14ac:dyDescent="0.2">
      <c r="A58" s="286">
        <v>52</v>
      </c>
      <c r="B58" s="286" t="s">
        <v>1534</v>
      </c>
      <c r="C58" s="288" t="s">
        <v>557</v>
      </c>
      <c r="D58" s="286">
        <v>12</v>
      </c>
      <c r="E58" s="189"/>
      <c r="F58" s="191" t="s">
        <v>557</v>
      </c>
      <c r="G58" s="191"/>
      <c r="H58" s="192" t="s">
        <v>1816</v>
      </c>
      <c r="I58" s="289"/>
      <c r="J58" s="286" t="s">
        <v>3181</v>
      </c>
      <c r="K58" s="207"/>
    </row>
    <row r="59" spans="1:11" x14ac:dyDescent="0.2">
      <c r="A59" s="286">
        <v>53</v>
      </c>
      <c r="B59" s="286" t="s">
        <v>3217</v>
      </c>
      <c r="C59" s="288" t="s">
        <v>3262</v>
      </c>
      <c r="D59" s="286">
        <v>13</v>
      </c>
      <c r="E59" s="189"/>
      <c r="F59" s="191" t="s">
        <v>3262</v>
      </c>
      <c r="G59" s="191"/>
      <c r="H59" s="192" t="s">
        <v>3623</v>
      </c>
      <c r="I59" s="289"/>
      <c r="J59" s="286" t="s">
        <v>3181</v>
      </c>
      <c r="K59" s="207"/>
    </row>
    <row r="60" spans="1:11" x14ac:dyDescent="0.2">
      <c r="A60" s="286">
        <v>54</v>
      </c>
      <c r="B60" s="286" t="s">
        <v>3218</v>
      </c>
      <c r="C60" s="288" t="s">
        <v>3263</v>
      </c>
      <c r="D60" s="286">
        <v>13</v>
      </c>
      <c r="E60" s="189"/>
      <c r="F60" s="191" t="s">
        <v>3263</v>
      </c>
      <c r="G60" s="191"/>
      <c r="H60" s="192" t="s">
        <v>3624</v>
      </c>
      <c r="I60" s="289"/>
      <c r="J60" s="286" t="s">
        <v>3181</v>
      </c>
      <c r="K60" s="207"/>
    </row>
    <row r="61" spans="1:11" x14ac:dyDescent="0.2">
      <c r="A61" s="286">
        <v>55</v>
      </c>
      <c r="B61" s="286" t="s">
        <v>3219</v>
      </c>
      <c r="C61" s="288" t="s">
        <v>3264</v>
      </c>
      <c r="D61" s="286">
        <v>13</v>
      </c>
      <c r="E61" s="189"/>
      <c r="F61" s="191" t="s">
        <v>3264</v>
      </c>
      <c r="G61" s="191"/>
      <c r="H61" s="192" t="s">
        <v>3625</v>
      </c>
      <c r="I61" s="289"/>
      <c r="J61" s="286" t="s">
        <v>3181</v>
      </c>
      <c r="K61" s="207"/>
    </row>
    <row r="62" spans="1:11" x14ac:dyDescent="0.2">
      <c r="A62" s="286">
        <v>56</v>
      </c>
      <c r="B62" s="286" t="s">
        <v>3220</v>
      </c>
      <c r="C62" s="288" t="s">
        <v>3265</v>
      </c>
      <c r="D62" s="286">
        <v>13</v>
      </c>
      <c r="E62" s="189"/>
      <c r="F62" s="191" t="s">
        <v>3265</v>
      </c>
      <c r="G62" s="191"/>
      <c r="H62" s="192" t="s">
        <v>3626</v>
      </c>
      <c r="I62" s="289"/>
      <c r="J62" s="286" t="s">
        <v>3181</v>
      </c>
      <c r="K62" s="207"/>
    </row>
    <row r="63" spans="1:11" x14ac:dyDescent="0.2">
      <c r="A63" s="286">
        <v>57</v>
      </c>
      <c r="B63" s="286" t="s">
        <v>3221</v>
      </c>
      <c r="C63" s="288" t="s">
        <v>3266</v>
      </c>
      <c r="D63" s="286">
        <v>13</v>
      </c>
      <c r="E63" s="189"/>
      <c r="F63" s="191" t="s">
        <v>3266</v>
      </c>
      <c r="G63" s="191"/>
      <c r="H63" s="192" t="s">
        <v>3627</v>
      </c>
      <c r="I63" s="289"/>
      <c r="J63" s="286" t="s">
        <v>3181</v>
      </c>
      <c r="K63" s="207"/>
    </row>
    <row r="64" spans="1:11" x14ac:dyDescent="0.2">
      <c r="A64" s="286">
        <v>58</v>
      </c>
      <c r="B64" s="286" t="s">
        <v>3222</v>
      </c>
      <c r="C64" s="288" t="s">
        <v>3267</v>
      </c>
      <c r="D64" s="286">
        <v>13</v>
      </c>
      <c r="E64" s="189"/>
      <c r="F64" s="191" t="s">
        <v>3267</v>
      </c>
      <c r="G64" s="191"/>
      <c r="H64" s="192" t="s">
        <v>3628</v>
      </c>
      <c r="I64" s="289"/>
      <c r="J64" s="286" t="s">
        <v>3181</v>
      </c>
      <c r="K64" s="207"/>
    </row>
    <row r="65" spans="1:11" x14ac:dyDescent="0.2">
      <c r="A65" s="286">
        <v>59</v>
      </c>
      <c r="B65" s="286" t="s">
        <v>3223</v>
      </c>
      <c r="C65" s="288" t="s">
        <v>3268</v>
      </c>
      <c r="D65" s="286">
        <v>13</v>
      </c>
      <c r="E65" s="189"/>
      <c r="F65" s="191" t="s">
        <v>3268</v>
      </c>
      <c r="G65" s="191"/>
      <c r="H65" s="192" t="s">
        <v>3629</v>
      </c>
      <c r="I65" s="289"/>
      <c r="J65" s="286" t="s">
        <v>3181</v>
      </c>
      <c r="K65" s="207"/>
    </row>
    <row r="66" spans="1:11" x14ac:dyDescent="0.2">
      <c r="A66" s="286">
        <v>60</v>
      </c>
      <c r="B66" s="286" t="s">
        <v>3224</v>
      </c>
      <c r="C66" s="288" t="s">
        <v>3269</v>
      </c>
      <c r="D66" s="286">
        <v>14</v>
      </c>
      <c r="E66" s="189"/>
      <c r="F66" s="191" t="s">
        <v>3630</v>
      </c>
      <c r="G66" s="191"/>
      <c r="H66" s="192" t="s">
        <v>3631</v>
      </c>
      <c r="I66" s="289"/>
      <c r="J66" s="286" t="s">
        <v>3181</v>
      </c>
      <c r="K66" s="207"/>
    </row>
    <row r="67" spans="1:11" x14ac:dyDescent="0.2">
      <c r="A67" s="286">
        <v>61</v>
      </c>
      <c r="B67" s="286" t="s">
        <v>3225</v>
      </c>
      <c r="C67" s="288" t="s">
        <v>3270</v>
      </c>
      <c r="D67" s="286">
        <v>14</v>
      </c>
      <c r="E67" s="189"/>
      <c r="F67" s="191" t="s">
        <v>3632</v>
      </c>
      <c r="G67" s="191"/>
      <c r="H67" s="192" t="s">
        <v>3633</v>
      </c>
      <c r="I67" s="289"/>
      <c r="J67" s="286" t="s">
        <v>3181</v>
      </c>
      <c r="K67" s="207"/>
    </row>
    <row r="68" spans="1:11" x14ac:dyDescent="0.2">
      <c r="A68" s="286">
        <v>62</v>
      </c>
      <c r="B68" s="286" t="s">
        <v>3226</v>
      </c>
      <c r="C68" s="288" t="s">
        <v>3271</v>
      </c>
      <c r="D68" s="286">
        <v>14</v>
      </c>
      <c r="E68" s="189"/>
      <c r="F68" s="191" t="s">
        <v>3634</v>
      </c>
      <c r="G68" s="191"/>
      <c r="H68" s="192" t="s">
        <v>3271</v>
      </c>
      <c r="I68" s="289"/>
      <c r="J68" s="286" t="s">
        <v>3181</v>
      </c>
      <c r="K68" s="207"/>
    </row>
    <row r="69" spans="1:11" x14ac:dyDescent="0.2">
      <c r="A69" s="286">
        <v>63</v>
      </c>
      <c r="B69" s="286" t="s">
        <v>3227</v>
      </c>
      <c r="C69" s="288" t="s">
        <v>3272</v>
      </c>
      <c r="D69" s="286">
        <v>14</v>
      </c>
      <c r="E69" s="189"/>
      <c r="F69" s="191" t="s">
        <v>3635</v>
      </c>
      <c r="G69" s="191"/>
      <c r="H69" s="192" t="s">
        <v>3272</v>
      </c>
      <c r="I69" s="289"/>
      <c r="J69" s="286" t="s">
        <v>3181</v>
      </c>
      <c r="K69" s="207"/>
    </row>
    <row r="70" spans="1:11" x14ac:dyDescent="0.2">
      <c r="A70" s="286">
        <v>64</v>
      </c>
      <c r="B70" s="286" t="s">
        <v>1535</v>
      </c>
      <c r="C70" s="288" t="s">
        <v>408</v>
      </c>
      <c r="D70" s="286">
        <v>14</v>
      </c>
      <c r="E70" s="189"/>
      <c r="F70" s="191" t="s">
        <v>1194</v>
      </c>
      <c r="G70" s="191"/>
      <c r="H70" s="192" t="s">
        <v>1817</v>
      </c>
      <c r="I70" s="289"/>
      <c r="J70" s="286" t="s">
        <v>3181</v>
      </c>
      <c r="K70" s="207"/>
    </row>
    <row r="71" spans="1:11" x14ac:dyDescent="0.2">
      <c r="A71" s="286">
        <v>65</v>
      </c>
      <c r="B71" s="286" t="s">
        <v>1536</v>
      </c>
      <c r="C71" s="288" t="s">
        <v>409</v>
      </c>
      <c r="D71" s="286">
        <v>14</v>
      </c>
      <c r="E71" s="189"/>
      <c r="F71" s="191" t="s">
        <v>1195</v>
      </c>
      <c r="G71" s="191"/>
      <c r="H71" s="192" t="s">
        <v>1818</v>
      </c>
      <c r="I71" s="289"/>
      <c r="J71" s="286" t="s">
        <v>3181</v>
      </c>
      <c r="K71" s="207"/>
    </row>
    <row r="72" spans="1:11" x14ac:dyDescent="0.2">
      <c r="A72" s="286">
        <v>66</v>
      </c>
      <c r="B72" s="286" t="s">
        <v>3228</v>
      </c>
      <c r="C72" s="288" t="s">
        <v>3273</v>
      </c>
      <c r="D72" s="286">
        <v>14</v>
      </c>
      <c r="E72" s="189"/>
      <c r="F72" s="191" t="s">
        <v>3273</v>
      </c>
      <c r="G72" s="191"/>
      <c r="H72" s="192" t="s">
        <v>3636</v>
      </c>
      <c r="I72" s="289"/>
      <c r="J72" s="286" t="s">
        <v>3181</v>
      </c>
      <c r="K72" s="207"/>
    </row>
    <row r="73" spans="1:11" x14ac:dyDescent="0.2">
      <c r="A73" s="286">
        <v>67</v>
      </c>
      <c r="B73" s="286" t="s">
        <v>3229</v>
      </c>
      <c r="C73" s="288" t="s">
        <v>3274</v>
      </c>
      <c r="D73" s="286">
        <v>14</v>
      </c>
      <c r="E73" s="189"/>
      <c r="F73" s="191" t="s">
        <v>3637</v>
      </c>
      <c r="G73" s="191"/>
      <c r="H73" s="192" t="s">
        <v>3638</v>
      </c>
      <c r="I73" s="289"/>
      <c r="J73" s="286" t="s">
        <v>3181</v>
      </c>
      <c r="K73" s="207"/>
    </row>
    <row r="74" spans="1:11" x14ac:dyDescent="0.2">
      <c r="A74" s="286">
        <v>68</v>
      </c>
      <c r="B74" s="286" t="s">
        <v>3230</v>
      </c>
      <c r="C74" s="288" t="s">
        <v>3275</v>
      </c>
      <c r="D74" s="286">
        <v>14</v>
      </c>
      <c r="E74" s="189"/>
      <c r="F74" s="191" t="s">
        <v>3639</v>
      </c>
      <c r="G74" s="191"/>
      <c r="H74" s="192" t="s">
        <v>3640</v>
      </c>
      <c r="I74" s="289"/>
      <c r="J74" s="286" t="s">
        <v>3181</v>
      </c>
      <c r="K74" s="207"/>
    </row>
    <row r="75" spans="1:11" x14ac:dyDescent="0.2">
      <c r="A75" s="286">
        <v>69</v>
      </c>
      <c r="B75" s="286" t="s">
        <v>3231</v>
      </c>
      <c r="C75" s="288" t="s">
        <v>3276</v>
      </c>
      <c r="D75" s="286">
        <v>14</v>
      </c>
      <c r="E75" s="189"/>
      <c r="F75" s="191" t="s">
        <v>3641</v>
      </c>
      <c r="G75" s="191"/>
      <c r="H75" s="192" t="s">
        <v>3642</v>
      </c>
      <c r="I75" s="289"/>
      <c r="J75" s="286" t="s">
        <v>3181</v>
      </c>
      <c r="K75" s="207"/>
    </row>
    <row r="76" spans="1:11" x14ac:dyDescent="0.2">
      <c r="A76" s="286">
        <v>70</v>
      </c>
      <c r="B76" s="286" t="s">
        <v>3232</v>
      </c>
      <c r="C76" s="288" t="s">
        <v>599</v>
      </c>
      <c r="D76" s="286">
        <v>14</v>
      </c>
      <c r="E76" s="189"/>
      <c r="F76" s="191" t="s">
        <v>599</v>
      </c>
      <c r="G76" s="191"/>
      <c r="H76" s="192" t="s">
        <v>1819</v>
      </c>
      <c r="I76" s="289"/>
      <c r="J76" s="286" t="s">
        <v>3181</v>
      </c>
      <c r="K76" s="207"/>
    </row>
    <row r="77" spans="1:11" x14ac:dyDescent="0.2">
      <c r="A77" s="286">
        <v>71</v>
      </c>
      <c r="B77" s="286" t="s">
        <v>1537</v>
      </c>
      <c r="C77" s="288" t="s">
        <v>1820</v>
      </c>
      <c r="D77" s="286">
        <v>15</v>
      </c>
      <c r="E77" s="189"/>
      <c r="F77" s="191" t="s">
        <v>1196</v>
      </c>
      <c r="G77" s="191"/>
      <c r="H77" s="192" t="s">
        <v>1821</v>
      </c>
      <c r="I77" s="289"/>
      <c r="J77" s="286" t="s">
        <v>3181</v>
      </c>
      <c r="K77" s="207"/>
    </row>
    <row r="78" spans="1:11" x14ac:dyDescent="0.2">
      <c r="A78" s="286">
        <v>72</v>
      </c>
      <c r="B78" s="286" t="s">
        <v>1538</v>
      </c>
      <c r="C78" s="288" t="s">
        <v>1197</v>
      </c>
      <c r="D78" s="286">
        <v>17</v>
      </c>
      <c r="E78" s="189"/>
      <c r="F78" s="191" t="s">
        <v>1197</v>
      </c>
      <c r="G78" s="191"/>
      <c r="H78" s="192" t="s">
        <v>1822</v>
      </c>
      <c r="I78" s="289"/>
      <c r="J78" s="286" t="s">
        <v>3181</v>
      </c>
      <c r="K78" s="207"/>
    </row>
    <row r="79" spans="1:11" x14ac:dyDescent="0.2">
      <c r="A79" s="286">
        <v>73</v>
      </c>
      <c r="B79" s="286" t="s">
        <v>1539</v>
      </c>
      <c r="C79" s="288" t="s">
        <v>1198</v>
      </c>
      <c r="D79" s="286">
        <v>17</v>
      </c>
      <c r="E79" s="189"/>
      <c r="F79" s="191" t="s">
        <v>1198</v>
      </c>
      <c r="G79" s="191"/>
      <c r="H79" s="192" t="s">
        <v>1823</v>
      </c>
      <c r="I79" s="289"/>
      <c r="J79" s="286" t="s">
        <v>3181</v>
      </c>
      <c r="K79" s="207"/>
    </row>
    <row r="80" spans="1:11" x14ac:dyDescent="0.2">
      <c r="A80" s="286">
        <v>74</v>
      </c>
      <c r="B80" s="286" t="s">
        <v>1540</v>
      </c>
      <c r="C80" s="288" t="s">
        <v>1199</v>
      </c>
      <c r="D80" s="286">
        <v>17</v>
      </c>
      <c r="E80" s="189"/>
      <c r="F80" s="191" t="s">
        <v>1199</v>
      </c>
      <c r="G80" s="191"/>
      <c r="H80" s="192" t="s">
        <v>1824</v>
      </c>
      <c r="I80" s="289"/>
      <c r="J80" s="286" t="s">
        <v>3181</v>
      </c>
      <c r="K80" s="207"/>
    </row>
    <row r="81" spans="1:11" x14ac:dyDescent="0.2">
      <c r="A81" s="286">
        <v>75</v>
      </c>
      <c r="B81" s="286" t="s">
        <v>1541</v>
      </c>
      <c r="C81" s="288" t="s">
        <v>1200</v>
      </c>
      <c r="D81" s="286">
        <v>17</v>
      </c>
      <c r="E81" s="189"/>
      <c r="F81" s="191" t="s">
        <v>1200</v>
      </c>
      <c r="G81" s="191"/>
      <c r="H81" s="192" t="s">
        <v>1825</v>
      </c>
      <c r="I81" s="289"/>
      <c r="J81" s="286" t="s">
        <v>3181</v>
      </c>
      <c r="K81" s="207"/>
    </row>
    <row r="82" spans="1:11" x14ac:dyDescent="0.2">
      <c r="A82" s="286">
        <v>76</v>
      </c>
      <c r="B82" s="286" t="s">
        <v>1542</v>
      </c>
      <c r="C82" s="288" t="s">
        <v>1826</v>
      </c>
      <c r="D82" s="286">
        <v>17</v>
      </c>
      <c r="E82" s="189"/>
      <c r="F82" s="191" t="s">
        <v>1201</v>
      </c>
      <c r="G82" s="191"/>
      <c r="H82" s="192" t="s">
        <v>1827</v>
      </c>
      <c r="I82" s="289"/>
      <c r="J82" s="286" t="s">
        <v>3181</v>
      </c>
      <c r="K82" s="207"/>
    </row>
    <row r="83" spans="1:11" x14ac:dyDescent="0.2">
      <c r="A83" s="286">
        <v>77</v>
      </c>
      <c r="B83" s="286" t="s">
        <v>1543</v>
      </c>
      <c r="C83" s="288" t="s">
        <v>1828</v>
      </c>
      <c r="D83" s="286">
        <v>17</v>
      </c>
      <c r="E83" s="189"/>
      <c r="F83" s="191" t="s">
        <v>1202</v>
      </c>
      <c r="G83" s="191"/>
      <c r="H83" s="192" t="s">
        <v>1829</v>
      </c>
      <c r="I83" s="289"/>
      <c r="J83" s="286" t="s">
        <v>3181</v>
      </c>
      <c r="K83" s="207"/>
    </row>
    <row r="84" spans="1:11" x14ac:dyDescent="0.2">
      <c r="A84" s="286">
        <v>78</v>
      </c>
      <c r="B84" s="286" t="s">
        <v>600</v>
      </c>
      <c r="C84" s="288" t="s">
        <v>1830</v>
      </c>
      <c r="D84" s="286">
        <v>17</v>
      </c>
      <c r="E84" s="189"/>
      <c r="F84" s="191" t="s">
        <v>1203</v>
      </c>
      <c r="G84" s="191"/>
      <c r="H84" s="192" t="s">
        <v>1831</v>
      </c>
      <c r="I84" s="289"/>
      <c r="J84" s="286" t="s">
        <v>3181</v>
      </c>
      <c r="K84" s="207"/>
    </row>
    <row r="85" spans="1:11" x14ac:dyDescent="0.2">
      <c r="A85" s="286">
        <v>79</v>
      </c>
      <c r="B85" s="286" t="s">
        <v>283</v>
      </c>
      <c r="C85" s="288" t="s">
        <v>1204</v>
      </c>
      <c r="D85" s="286">
        <v>17</v>
      </c>
      <c r="E85" s="189"/>
      <c r="F85" s="191" t="s">
        <v>1204</v>
      </c>
      <c r="G85" s="191"/>
      <c r="H85" s="192" t="s">
        <v>1832</v>
      </c>
      <c r="I85" s="289"/>
      <c r="J85" s="286" t="s">
        <v>3181</v>
      </c>
      <c r="K85" s="207"/>
    </row>
    <row r="86" spans="1:11" x14ac:dyDescent="0.2">
      <c r="A86" s="286">
        <v>80</v>
      </c>
      <c r="B86" s="286" t="s">
        <v>1544</v>
      </c>
      <c r="C86" s="288" t="s">
        <v>1205</v>
      </c>
      <c r="D86" s="286">
        <v>17</v>
      </c>
      <c r="E86" s="189"/>
      <c r="F86" s="191" t="s">
        <v>1205</v>
      </c>
      <c r="G86" s="191"/>
      <c r="H86" s="192" t="s">
        <v>1833</v>
      </c>
      <c r="I86" s="289"/>
      <c r="J86" s="286" t="s">
        <v>3181</v>
      </c>
      <c r="K86" s="207"/>
    </row>
    <row r="87" spans="1:11" x14ac:dyDescent="0.2">
      <c r="A87" s="286">
        <v>81</v>
      </c>
      <c r="B87" s="286" t="s">
        <v>601</v>
      </c>
      <c r="C87" s="288" t="s">
        <v>1834</v>
      </c>
      <c r="D87" s="286">
        <v>17</v>
      </c>
      <c r="E87" s="189"/>
      <c r="F87" s="191" t="s">
        <v>1206</v>
      </c>
      <c r="G87" s="191"/>
      <c r="H87" s="192" t="s">
        <v>1835</v>
      </c>
      <c r="I87" s="289"/>
      <c r="J87" s="286" t="s">
        <v>3181</v>
      </c>
      <c r="K87" s="207"/>
    </row>
    <row r="88" spans="1:11" x14ac:dyDescent="0.2">
      <c r="A88" s="286">
        <v>82</v>
      </c>
      <c r="B88" s="286" t="s">
        <v>602</v>
      </c>
      <c r="C88" s="288" t="s">
        <v>1836</v>
      </c>
      <c r="D88" s="286">
        <v>17</v>
      </c>
      <c r="E88" s="189"/>
      <c r="F88" s="191" t="s">
        <v>1207</v>
      </c>
      <c r="G88" s="191"/>
      <c r="H88" s="192" t="s">
        <v>27</v>
      </c>
      <c r="I88" s="289"/>
      <c r="J88" s="286" t="s">
        <v>3181</v>
      </c>
      <c r="K88" s="207"/>
    </row>
    <row r="89" spans="1:11" x14ac:dyDescent="0.2">
      <c r="A89" s="286">
        <v>83</v>
      </c>
      <c r="B89" s="286" t="s">
        <v>1545</v>
      </c>
      <c r="C89" s="288" t="s">
        <v>28</v>
      </c>
      <c r="D89" s="286">
        <v>16</v>
      </c>
      <c r="E89" s="189"/>
      <c r="F89" s="191" t="s">
        <v>1208</v>
      </c>
      <c r="G89" s="191"/>
      <c r="H89" s="192" t="s">
        <v>29</v>
      </c>
      <c r="I89" s="289"/>
      <c r="J89" s="286" t="s">
        <v>3181</v>
      </c>
      <c r="K89" s="207"/>
    </row>
    <row r="90" spans="1:11" x14ac:dyDescent="0.2">
      <c r="A90" s="286">
        <v>84</v>
      </c>
      <c r="B90" s="286" t="s">
        <v>1546</v>
      </c>
      <c r="C90" s="288" t="s">
        <v>1209</v>
      </c>
      <c r="D90" s="286">
        <v>16</v>
      </c>
      <c r="E90" s="189"/>
      <c r="F90" s="191" t="s">
        <v>1209</v>
      </c>
      <c r="G90" s="191"/>
      <c r="H90" s="192" t="s">
        <v>30</v>
      </c>
      <c r="I90" s="289"/>
      <c r="J90" s="286" t="s">
        <v>3181</v>
      </c>
      <c r="K90" s="207"/>
    </row>
    <row r="91" spans="1:11" x14ac:dyDescent="0.2">
      <c r="A91" s="286">
        <v>85</v>
      </c>
      <c r="B91" s="286" t="s">
        <v>1547</v>
      </c>
      <c r="C91" s="288" t="s">
        <v>751</v>
      </c>
      <c r="D91" s="286">
        <v>16</v>
      </c>
      <c r="E91" s="189"/>
      <c r="F91" s="191" t="s">
        <v>751</v>
      </c>
      <c r="G91" s="191"/>
      <c r="H91" s="192" t="s">
        <v>31</v>
      </c>
      <c r="I91" s="289"/>
      <c r="J91" s="286" t="s">
        <v>3181</v>
      </c>
      <c r="K91" s="207"/>
    </row>
    <row r="92" spans="1:11" x14ac:dyDescent="0.2">
      <c r="A92" s="286">
        <v>86</v>
      </c>
      <c r="B92" s="286" t="s">
        <v>1548</v>
      </c>
      <c r="C92" s="288" t="s">
        <v>32</v>
      </c>
      <c r="D92" s="286">
        <v>16</v>
      </c>
      <c r="E92" s="189"/>
      <c r="F92" s="191" t="s">
        <v>1210</v>
      </c>
      <c r="G92" s="191"/>
      <c r="H92" s="192" t="s">
        <v>1843</v>
      </c>
      <c r="I92" s="289"/>
      <c r="J92" s="286" t="s">
        <v>3181</v>
      </c>
      <c r="K92" s="207"/>
    </row>
    <row r="93" spans="1:11" x14ac:dyDescent="0.2">
      <c r="A93" s="286">
        <v>87</v>
      </c>
      <c r="B93" s="286" t="s">
        <v>1549</v>
      </c>
      <c r="C93" s="288" t="s">
        <v>1211</v>
      </c>
      <c r="D93" s="286">
        <v>16</v>
      </c>
      <c r="E93" s="189"/>
      <c r="F93" s="191" t="s">
        <v>3643</v>
      </c>
      <c r="G93" s="191"/>
      <c r="H93" s="192" t="s">
        <v>1844</v>
      </c>
      <c r="I93" s="289"/>
      <c r="J93" s="286" t="s">
        <v>3181</v>
      </c>
      <c r="K93" s="207"/>
    </row>
    <row r="94" spans="1:11" x14ac:dyDescent="0.2">
      <c r="A94" s="286">
        <v>88</v>
      </c>
      <c r="B94" s="286" t="s">
        <v>1550</v>
      </c>
      <c r="C94" s="288" t="s">
        <v>1212</v>
      </c>
      <c r="D94" s="286">
        <v>16</v>
      </c>
      <c r="E94" s="189"/>
      <c r="F94" s="191" t="s">
        <v>1212</v>
      </c>
      <c r="G94" s="191"/>
      <c r="H94" s="192" t="s">
        <v>1845</v>
      </c>
      <c r="I94" s="289"/>
      <c r="J94" s="286" t="s">
        <v>3181</v>
      </c>
      <c r="K94" s="207"/>
    </row>
    <row r="95" spans="1:11" x14ac:dyDescent="0.2">
      <c r="A95" s="286">
        <v>89</v>
      </c>
      <c r="B95" s="286" t="s">
        <v>1551</v>
      </c>
      <c r="C95" s="288" t="s">
        <v>1213</v>
      </c>
      <c r="D95" s="286">
        <v>16</v>
      </c>
      <c r="E95" s="189"/>
      <c r="F95" s="191" t="s">
        <v>1213</v>
      </c>
      <c r="G95" s="191"/>
      <c r="H95" s="192" t="s">
        <v>1846</v>
      </c>
      <c r="I95" s="289"/>
      <c r="J95" s="286" t="s">
        <v>3181</v>
      </c>
      <c r="K95" s="207"/>
    </row>
    <row r="96" spans="1:11" x14ac:dyDescent="0.2">
      <c r="A96" s="286">
        <v>90</v>
      </c>
      <c r="B96" s="286" t="s">
        <v>1552</v>
      </c>
      <c r="C96" s="288" t="s">
        <v>3184</v>
      </c>
      <c r="D96" s="286">
        <v>16</v>
      </c>
      <c r="E96" s="189"/>
      <c r="F96" s="191" t="s">
        <v>3845</v>
      </c>
      <c r="G96" s="191"/>
      <c r="H96" s="192" t="s">
        <v>3185</v>
      </c>
      <c r="I96" s="289"/>
      <c r="J96" s="286" t="s">
        <v>3181</v>
      </c>
      <c r="K96" s="207"/>
    </row>
    <row r="97" spans="1:11" x14ac:dyDescent="0.2">
      <c r="A97" s="286">
        <v>91</v>
      </c>
      <c r="B97" s="286" t="s">
        <v>603</v>
      </c>
      <c r="C97" s="288" t="s">
        <v>1847</v>
      </c>
      <c r="D97" s="286">
        <v>16</v>
      </c>
      <c r="E97" s="189"/>
      <c r="F97" s="191" t="s">
        <v>305</v>
      </c>
      <c r="G97" s="191"/>
      <c r="H97" s="192" t="s">
        <v>1848</v>
      </c>
      <c r="I97" s="289"/>
      <c r="J97" s="286" t="s">
        <v>3181</v>
      </c>
      <c r="K97" s="207"/>
    </row>
    <row r="98" spans="1:11" x14ac:dyDescent="0.2">
      <c r="A98" s="286">
        <v>92</v>
      </c>
      <c r="B98" s="286" t="s">
        <v>284</v>
      </c>
      <c r="C98" s="288" t="s">
        <v>752</v>
      </c>
      <c r="D98" s="286">
        <v>17</v>
      </c>
      <c r="E98" s="189"/>
      <c r="F98" s="191" t="s">
        <v>752</v>
      </c>
      <c r="G98" s="191"/>
      <c r="H98" s="192" t="s">
        <v>1849</v>
      </c>
      <c r="I98" s="289"/>
      <c r="J98" s="286" t="s">
        <v>3181</v>
      </c>
      <c r="K98" s="207"/>
    </row>
    <row r="99" spans="1:11" x14ac:dyDescent="0.2">
      <c r="A99" s="286">
        <v>93</v>
      </c>
      <c r="B99" s="286" t="s">
        <v>285</v>
      </c>
      <c r="C99" s="288" t="s">
        <v>43</v>
      </c>
      <c r="D99" s="286">
        <v>17</v>
      </c>
      <c r="E99" s="189"/>
      <c r="F99" s="191" t="s">
        <v>1214</v>
      </c>
      <c r="G99" s="191"/>
      <c r="H99" s="192" t="s">
        <v>44</v>
      </c>
      <c r="I99" s="289"/>
      <c r="J99" s="286" t="s">
        <v>3181</v>
      </c>
      <c r="K99" s="207"/>
    </row>
    <row r="100" spans="1:11" x14ac:dyDescent="0.2">
      <c r="A100" s="286">
        <v>94</v>
      </c>
      <c r="B100" s="286" t="s">
        <v>604</v>
      </c>
      <c r="C100" s="288" t="s">
        <v>45</v>
      </c>
      <c r="D100" s="286">
        <v>17</v>
      </c>
      <c r="E100" s="189"/>
      <c r="F100" s="191" t="s">
        <v>1215</v>
      </c>
      <c r="G100" s="191"/>
      <c r="H100" s="192" t="s">
        <v>46</v>
      </c>
      <c r="I100" s="289"/>
      <c r="J100" s="286" t="s">
        <v>3181</v>
      </c>
      <c r="K100" s="207"/>
    </row>
    <row r="101" spans="1:11" x14ac:dyDescent="0.2">
      <c r="A101" s="286">
        <v>95</v>
      </c>
      <c r="B101" s="286" t="s">
        <v>286</v>
      </c>
      <c r="C101" s="288" t="s">
        <v>1216</v>
      </c>
      <c r="D101" s="286">
        <v>17</v>
      </c>
      <c r="E101" s="189"/>
      <c r="F101" s="191" t="s">
        <v>1216</v>
      </c>
      <c r="G101" s="191"/>
      <c r="H101" s="192" t="s">
        <v>47</v>
      </c>
      <c r="I101" s="289"/>
      <c r="J101" s="286" t="s">
        <v>3181</v>
      </c>
      <c r="K101" s="207"/>
    </row>
    <row r="102" spans="1:11" x14ac:dyDescent="0.2">
      <c r="A102" s="286">
        <v>96</v>
      </c>
      <c r="B102" s="286" t="s">
        <v>287</v>
      </c>
      <c r="C102" s="288" t="s">
        <v>1217</v>
      </c>
      <c r="D102" s="286">
        <v>17</v>
      </c>
      <c r="E102" s="189"/>
      <c r="F102" s="191" t="s">
        <v>1217</v>
      </c>
      <c r="G102" s="191"/>
      <c r="H102" s="192" t="s">
        <v>48</v>
      </c>
      <c r="I102" s="289"/>
      <c r="J102" s="286" t="s">
        <v>3181</v>
      </c>
      <c r="K102" s="207"/>
    </row>
    <row r="103" spans="1:11" x14ac:dyDescent="0.2">
      <c r="A103" s="286">
        <v>97</v>
      </c>
      <c r="B103" s="286" t="s">
        <v>288</v>
      </c>
      <c r="C103" s="288" t="s">
        <v>49</v>
      </c>
      <c r="D103" s="286">
        <v>17</v>
      </c>
      <c r="E103" s="189"/>
      <c r="F103" s="191" t="s">
        <v>1218</v>
      </c>
      <c r="G103" s="191"/>
      <c r="H103" s="192" t="s">
        <v>3186</v>
      </c>
      <c r="I103" s="289"/>
      <c r="J103" s="286" t="s">
        <v>3181</v>
      </c>
      <c r="K103" s="207"/>
    </row>
    <row r="104" spans="1:11" x14ac:dyDescent="0.2">
      <c r="A104" s="286">
        <v>98</v>
      </c>
      <c r="B104" s="286" t="s">
        <v>1553</v>
      </c>
      <c r="C104" s="288" t="s">
        <v>1219</v>
      </c>
      <c r="D104" s="286">
        <v>17</v>
      </c>
      <c r="E104" s="189"/>
      <c r="F104" s="191" t="s">
        <v>1219</v>
      </c>
      <c r="G104" s="191"/>
      <c r="H104" s="192" t="s">
        <v>50</v>
      </c>
      <c r="I104" s="289"/>
      <c r="J104" s="286" t="s">
        <v>3181</v>
      </c>
      <c r="K104" s="207"/>
    </row>
    <row r="105" spans="1:11" x14ac:dyDescent="0.2">
      <c r="A105" s="286">
        <v>99</v>
      </c>
      <c r="B105" s="286" t="s">
        <v>1554</v>
      </c>
      <c r="C105" s="288" t="s">
        <v>1220</v>
      </c>
      <c r="D105" s="286">
        <v>18</v>
      </c>
      <c r="E105" s="189"/>
      <c r="F105" s="191" t="s">
        <v>1220</v>
      </c>
      <c r="G105" s="191"/>
      <c r="H105" s="192" t="s">
        <v>51</v>
      </c>
      <c r="I105" s="289"/>
      <c r="J105" s="286" t="s">
        <v>3181</v>
      </c>
      <c r="K105" s="207"/>
    </row>
    <row r="106" spans="1:11" x14ac:dyDescent="0.2">
      <c r="A106" s="286">
        <v>100</v>
      </c>
      <c r="B106" s="286" t="s">
        <v>605</v>
      </c>
      <c r="C106" s="288" t="s">
        <v>1221</v>
      </c>
      <c r="D106" s="286">
        <v>18</v>
      </c>
      <c r="E106" s="189"/>
      <c r="F106" s="191" t="s">
        <v>1221</v>
      </c>
      <c r="G106" s="191"/>
      <c r="H106" s="192" t="s">
        <v>1857</v>
      </c>
      <c r="I106" s="289"/>
      <c r="J106" s="286" t="s">
        <v>3181</v>
      </c>
      <c r="K106" s="207"/>
    </row>
    <row r="107" spans="1:11" x14ac:dyDescent="0.2">
      <c r="A107" s="286">
        <v>101</v>
      </c>
      <c r="B107" s="286" t="s">
        <v>1555</v>
      </c>
      <c r="C107" s="288" t="s">
        <v>1222</v>
      </c>
      <c r="D107" s="286">
        <v>18</v>
      </c>
      <c r="E107" s="189"/>
      <c r="F107" s="191" t="s">
        <v>1222</v>
      </c>
      <c r="G107" s="191"/>
      <c r="H107" s="192" t="s">
        <v>1858</v>
      </c>
      <c r="I107" s="289"/>
      <c r="J107" s="286" t="s">
        <v>3181</v>
      </c>
      <c r="K107" s="207"/>
    </row>
    <row r="108" spans="1:11" x14ac:dyDescent="0.2">
      <c r="A108" s="286">
        <v>102</v>
      </c>
      <c r="B108" s="286" t="s">
        <v>1556</v>
      </c>
      <c r="C108" s="288" t="s">
        <v>1223</v>
      </c>
      <c r="D108" s="286">
        <v>18</v>
      </c>
      <c r="E108" s="189"/>
      <c r="F108" s="191" t="s">
        <v>1223</v>
      </c>
      <c r="G108" s="191"/>
      <c r="H108" s="192" t="s">
        <v>1859</v>
      </c>
      <c r="I108" s="289"/>
      <c r="J108" s="286" t="s">
        <v>3181</v>
      </c>
      <c r="K108" s="207"/>
    </row>
    <row r="109" spans="1:11" x14ac:dyDescent="0.2">
      <c r="A109" s="286">
        <v>103</v>
      </c>
      <c r="B109" s="286" t="s">
        <v>606</v>
      </c>
      <c r="C109" s="288" t="s">
        <v>1224</v>
      </c>
      <c r="D109" s="286">
        <v>19</v>
      </c>
      <c r="E109" s="189"/>
      <c r="F109" s="191" t="s">
        <v>1224</v>
      </c>
      <c r="G109" s="191"/>
      <c r="H109" s="192" t="s">
        <v>1860</v>
      </c>
      <c r="I109" s="289"/>
      <c r="J109" s="286" t="s">
        <v>3181</v>
      </c>
      <c r="K109" s="207"/>
    </row>
    <row r="110" spans="1:11" x14ac:dyDescent="0.2">
      <c r="A110" s="286">
        <v>104</v>
      </c>
      <c r="B110" s="286" t="s">
        <v>1557</v>
      </c>
      <c r="C110" s="288" t="s">
        <v>1225</v>
      </c>
      <c r="D110" s="286">
        <v>19</v>
      </c>
      <c r="E110" s="189"/>
      <c r="F110" s="191" t="s">
        <v>1225</v>
      </c>
      <c r="G110" s="191"/>
      <c r="H110" s="192" t="s">
        <v>1861</v>
      </c>
      <c r="I110" s="289"/>
      <c r="J110" s="286" t="s">
        <v>3181</v>
      </c>
      <c r="K110" s="207"/>
    </row>
    <row r="111" spans="1:11" x14ac:dyDescent="0.2">
      <c r="A111" s="286">
        <v>105</v>
      </c>
      <c r="B111" s="286" t="s">
        <v>3233</v>
      </c>
      <c r="C111" s="288" t="s">
        <v>3277</v>
      </c>
      <c r="D111" s="286">
        <v>20</v>
      </c>
      <c r="E111" s="189"/>
      <c r="F111" s="191" t="s">
        <v>3277</v>
      </c>
      <c r="G111" s="191"/>
      <c r="H111" s="192" t="s">
        <v>3644</v>
      </c>
      <c r="I111" s="289"/>
      <c r="J111" s="286" t="s">
        <v>3181</v>
      </c>
      <c r="K111" s="207"/>
    </row>
    <row r="112" spans="1:11" x14ac:dyDescent="0.2">
      <c r="A112" s="286">
        <v>106</v>
      </c>
      <c r="B112" s="286" t="s">
        <v>3234</v>
      </c>
      <c r="C112" s="288" t="s">
        <v>1226</v>
      </c>
      <c r="D112" s="286">
        <v>20</v>
      </c>
      <c r="E112" s="189"/>
      <c r="F112" s="191" t="s">
        <v>1226</v>
      </c>
      <c r="G112" s="191"/>
      <c r="H112" s="192" t="s">
        <v>1862</v>
      </c>
      <c r="I112" s="289"/>
      <c r="J112" s="286" t="s">
        <v>3181</v>
      </c>
      <c r="K112" s="207"/>
    </row>
    <row r="113" spans="1:11" x14ac:dyDescent="0.2">
      <c r="A113" s="286">
        <v>107</v>
      </c>
      <c r="B113" s="286" t="s">
        <v>3235</v>
      </c>
      <c r="C113" s="288" t="s">
        <v>1227</v>
      </c>
      <c r="D113" s="286">
        <v>20</v>
      </c>
      <c r="E113" s="189"/>
      <c r="F113" s="191" t="s">
        <v>1227</v>
      </c>
      <c r="G113" s="191"/>
      <c r="H113" s="192" t="s">
        <v>1863</v>
      </c>
      <c r="I113" s="289"/>
      <c r="J113" s="286" t="s">
        <v>3181</v>
      </c>
      <c r="K113" s="207"/>
    </row>
    <row r="114" spans="1:11" x14ac:dyDescent="0.2">
      <c r="A114" s="286">
        <v>108</v>
      </c>
      <c r="B114" s="286" t="s">
        <v>3236</v>
      </c>
      <c r="C114" s="288" t="s">
        <v>1228</v>
      </c>
      <c r="D114" s="286">
        <v>20</v>
      </c>
      <c r="E114" s="189"/>
      <c r="F114" s="191" t="s">
        <v>1228</v>
      </c>
      <c r="G114" s="191"/>
      <c r="H114" s="192" t="s">
        <v>1864</v>
      </c>
      <c r="I114" s="289"/>
      <c r="J114" s="286" t="s">
        <v>3181</v>
      </c>
      <c r="K114" s="207"/>
    </row>
    <row r="115" spans="1:11" x14ac:dyDescent="0.2">
      <c r="A115" s="286">
        <v>109</v>
      </c>
      <c r="B115" s="286" t="s">
        <v>3237</v>
      </c>
      <c r="C115" s="288" t="s">
        <v>561</v>
      </c>
      <c r="D115" s="286">
        <v>20</v>
      </c>
      <c r="E115" s="189"/>
      <c r="F115" s="191" t="s">
        <v>561</v>
      </c>
      <c r="G115" s="191"/>
      <c r="H115" s="192" t="s">
        <v>1865</v>
      </c>
      <c r="I115" s="289"/>
      <c r="J115" s="286" t="s">
        <v>3181</v>
      </c>
      <c r="K115" s="207"/>
    </row>
    <row r="116" spans="1:11" x14ac:dyDescent="0.2">
      <c r="A116" s="286">
        <v>110</v>
      </c>
      <c r="B116" s="286" t="s">
        <v>3238</v>
      </c>
      <c r="C116" s="288" t="s">
        <v>57</v>
      </c>
      <c r="D116" s="286">
        <v>20</v>
      </c>
      <c r="E116" s="189"/>
      <c r="F116" s="191" t="s">
        <v>1229</v>
      </c>
      <c r="G116" s="191"/>
      <c r="H116" s="192" t="s">
        <v>58</v>
      </c>
      <c r="I116" s="289"/>
      <c r="J116" s="286" t="s">
        <v>3181</v>
      </c>
      <c r="K116" s="207"/>
    </row>
    <row r="117" spans="1:11" x14ac:dyDescent="0.2">
      <c r="A117" s="286">
        <v>111</v>
      </c>
      <c r="B117" s="286" t="s">
        <v>3239</v>
      </c>
      <c r="C117" s="288" t="s">
        <v>1230</v>
      </c>
      <c r="D117" s="286">
        <v>21</v>
      </c>
      <c r="E117" s="189"/>
      <c r="F117" s="191" t="s">
        <v>1230</v>
      </c>
      <c r="G117" s="191"/>
      <c r="H117" s="192" t="s">
        <v>59</v>
      </c>
      <c r="I117" s="289"/>
      <c r="J117" s="286" t="s">
        <v>3181</v>
      </c>
      <c r="K117" s="207"/>
    </row>
    <row r="118" spans="1:11" x14ac:dyDescent="0.2">
      <c r="A118" s="286">
        <v>112</v>
      </c>
      <c r="B118" s="286" t="s">
        <v>3240</v>
      </c>
      <c r="C118" s="288" t="s">
        <v>562</v>
      </c>
      <c r="D118" s="286">
        <v>21</v>
      </c>
      <c r="E118" s="189"/>
      <c r="F118" s="191" t="s">
        <v>562</v>
      </c>
      <c r="G118" s="191"/>
      <c r="H118" s="192" t="s">
        <v>60</v>
      </c>
      <c r="I118" s="289"/>
      <c r="J118" s="286" t="s">
        <v>3181</v>
      </c>
      <c r="K118" s="207"/>
    </row>
    <row r="119" spans="1:11" x14ac:dyDescent="0.2">
      <c r="A119" s="286">
        <v>113</v>
      </c>
      <c r="B119" s="286" t="s">
        <v>3241</v>
      </c>
      <c r="C119" s="288" t="s">
        <v>1231</v>
      </c>
      <c r="D119" s="286">
        <v>21</v>
      </c>
      <c r="E119" s="189"/>
      <c r="F119" s="191" t="s">
        <v>1231</v>
      </c>
      <c r="G119" s="191"/>
      <c r="H119" s="192" t="s">
        <v>61</v>
      </c>
      <c r="I119" s="289"/>
      <c r="J119" s="286" t="s">
        <v>3181</v>
      </c>
      <c r="K119" s="207"/>
    </row>
    <row r="120" spans="1:11" x14ac:dyDescent="0.2">
      <c r="A120" s="286">
        <v>114</v>
      </c>
      <c r="B120" s="286" t="s">
        <v>3242</v>
      </c>
      <c r="C120" s="288" t="s">
        <v>1232</v>
      </c>
      <c r="D120" s="286">
        <v>21</v>
      </c>
      <c r="E120" s="189"/>
      <c r="F120" s="191" t="s">
        <v>1232</v>
      </c>
      <c r="G120" s="191"/>
      <c r="H120" s="192" t="s">
        <v>62</v>
      </c>
      <c r="I120" s="289"/>
      <c r="J120" s="286" t="s">
        <v>3181</v>
      </c>
      <c r="K120" s="207"/>
    </row>
    <row r="121" spans="1:11" x14ac:dyDescent="0.2">
      <c r="A121" s="286">
        <v>115</v>
      </c>
      <c r="B121" s="286" t="s">
        <v>3243</v>
      </c>
      <c r="C121" s="288" t="s">
        <v>1233</v>
      </c>
      <c r="D121" s="286">
        <v>21</v>
      </c>
      <c r="E121" s="189"/>
      <c r="F121" s="191" t="s">
        <v>1233</v>
      </c>
      <c r="G121" s="191"/>
      <c r="H121" s="192" t="s">
        <v>63</v>
      </c>
      <c r="I121" s="289"/>
      <c r="J121" s="286" t="s">
        <v>3181</v>
      </c>
      <c r="K121" s="207"/>
    </row>
    <row r="122" spans="1:11" x14ac:dyDescent="0.2">
      <c r="A122" s="286">
        <v>116</v>
      </c>
      <c r="B122" s="286" t="s">
        <v>3244</v>
      </c>
      <c r="C122" s="288" t="s">
        <v>1234</v>
      </c>
      <c r="D122" s="286">
        <v>21</v>
      </c>
      <c r="E122" s="189"/>
      <c r="F122" s="191" t="s">
        <v>1234</v>
      </c>
      <c r="G122" s="191"/>
      <c r="H122" s="192" t="s">
        <v>64</v>
      </c>
      <c r="I122" s="289"/>
      <c r="J122" s="286" t="s">
        <v>3181</v>
      </c>
      <c r="K122" s="207"/>
    </row>
    <row r="123" spans="1:11" x14ac:dyDescent="0.2">
      <c r="A123" s="286">
        <v>117</v>
      </c>
      <c r="B123" s="286" t="s">
        <v>607</v>
      </c>
      <c r="C123" s="288" t="s">
        <v>1235</v>
      </c>
      <c r="D123" s="286">
        <v>22</v>
      </c>
      <c r="E123" s="189"/>
      <c r="F123" s="191" t="s">
        <v>1235</v>
      </c>
      <c r="G123" s="191"/>
      <c r="H123" s="192" t="s">
        <v>65</v>
      </c>
      <c r="I123" s="289"/>
      <c r="J123" s="286" t="s">
        <v>3181</v>
      </c>
      <c r="K123" s="207"/>
    </row>
    <row r="124" spans="1:11" x14ac:dyDescent="0.2">
      <c r="A124" s="286">
        <v>118</v>
      </c>
      <c r="B124" s="286" t="s">
        <v>608</v>
      </c>
      <c r="C124" s="288" t="s">
        <v>1236</v>
      </c>
      <c r="D124" s="286">
        <v>22</v>
      </c>
      <c r="E124" s="189"/>
      <c r="F124" s="191" t="s">
        <v>1236</v>
      </c>
      <c r="G124" s="191"/>
      <c r="H124" s="192" t="s">
        <v>66</v>
      </c>
      <c r="I124" s="289"/>
      <c r="J124" s="286" t="s">
        <v>3181</v>
      </c>
      <c r="K124" s="207"/>
    </row>
    <row r="125" spans="1:11" x14ac:dyDescent="0.2">
      <c r="A125" s="286">
        <v>119</v>
      </c>
      <c r="B125" s="286" t="s">
        <v>609</v>
      </c>
      <c r="C125" s="288" t="s">
        <v>563</v>
      </c>
      <c r="D125" s="286">
        <v>22</v>
      </c>
      <c r="E125" s="189"/>
      <c r="F125" s="191" t="s">
        <v>563</v>
      </c>
      <c r="G125" s="191"/>
      <c r="H125" s="192" t="s">
        <v>67</v>
      </c>
      <c r="I125" s="289"/>
      <c r="J125" s="286" t="s">
        <v>3181</v>
      </c>
      <c r="K125" s="207"/>
    </row>
    <row r="126" spans="1:11" x14ac:dyDescent="0.2">
      <c r="A126" s="286">
        <v>120</v>
      </c>
      <c r="B126" s="286" t="s">
        <v>610</v>
      </c>
      <c r="C126" s="288" t="s">
        <v>68</v>
      </c>
      <c r="D126" s="286">
        <v>22</v>
      </c>
      <c r="E126" s="189"/>
      <c r="F126" s="191" t="s">
        <v>1237</v>
      </c>
      <c r="G126" s="191"/>
      <c r="H126" s="192" t="s">
        <v>69</v>
      </c>
      <c r="I126" s="289"/>
      <c r="J126" s="286" t="s">
        <v>3181</v>
      </c>
      <c r="K126" s="207"/>
    </row>
    <row r="127" spans="1:11" x14ac:dyDescent="0.2">
      <c r="A127" s="286">
        <v>121</v>
      </c>
      <c r="B127" s="286" t="s">
        <v>611</v>
      </c>
      <c r="C127" s="288" t="s">
        <v>1238</v>
      </c>
      <c r="D127" s="286">
        <v>22</v>
      </c>
      <c r="E127" s="189"/>
      <c r="F127" s="191" t="s">
        <v>1238</v>
      </c>
      <c r="G127" s="191"/>
      <c r="H127" s="192" t="s">
        <v>70</v>
      </c>
      <c r="I127" s="289"/>
      <c r="J127" s="286" t="s">
        <v>3181</v>
      </c>
      <c r="K127" s="207"/>
    </row>
    <row r="128" spans="1:11" x14ac:dyDescent="0.2">
      <c r="A128" s="286">
        <v>122</v>
      </c>
      <c r="B128" s="286" t="s">
        <v>612</v>
      </c>
      <c r="C128" s="288" t="s">
        <v>71</v>
      </c>
      <c r="D128" s="286">
        <v>22</v>
      </c>
      <c r="E128" s="189"/>
      <c r="F128" s="191" t="s">
        <v>1239</v>
      </c>
      <c r="G128" s="191"/>
      <c r="H128" s="192" t="s">
        <v>72</v>
      </c>
      <c r="I128" s="289"/>
      <c r="J128" s="286" t="s">
        <v>3181</v>
      </c>
      <c r="K128" s="207"/>
    </row>
    <row r="129" spans="1:11" x14ac:dyDescent="0.2">
      <c r="A129" s="286">
        <v>123</v>
      </c>
      <c r="B129" s="286" t="s">
        <v>613</v>
      </c>
      <c r="C129" s="288" t="s">
        <v>1240</v>
      </c>
      <c r="D129" s="286">
        <v>22</v>
      </c>
      <c r="E129" s="189"/>
      <c r="F129" s="191" t="s">
        <v>1240</v>
      </c>
      <c r="G129" s="191"/>
      <c r="H129" s="192" t="s">
        <v>73</v>
      </c>
      <c r="I129" s="289"/>
      <c r="J129" s="286" t="s">
        <v>3181</v>
      </c>
      <c r="K129" s="207"/>
    </row>
    <row r="130" spans="1:11" x14ac:dyDescent="0.2">
      <c r="A130" s="286">
        <v>124</v>
      </c>
      <c r="B130" s="286" t="s">
        <v>290</v>
      </c>
      <c r="C130" s="288" t="s">
        <v>1241</v>
      </c>
      <c r="D130" s="286">
        <v>22</v>
      </c>
      <c r="E130" s="189"/>
      <c r="F130" s="191" t="s">
        <v>1241</v>
      </c>
      <c r="G130" s="191"/>
      <c r="H130" s="192" t="s">
        <v>74</v>
      </c>
      <c r="I130" s="289"/>
      <c r="J130" s="286" t="s">
        <v>3181</v>
      </c>
      <c r="K130" s="207"/>
    </row>
    <row r="131" spans="1:11" x14ac:dyDescent="0.2">
      <c r="A131" s="286">
        <v>125</v>
      </c>
      <c r="B131" s="286" t="s">
        <v>614</v>
      </c>
      <c r="C131" s="288" t="s">
        <v>1242</v>
      </c>
      <c r="D131" s="286">
        <v>22</v>
      </c>
      <c r="E131" s="189"/>
      <c r="F131" s="191" t="s">
        <v>1242</v>
      </c>
      <c r="G131" s="191"/>
      <c r="H131" s="192" t="s">
        <v>1884</v>
      </c>
      <c r="I131" s="289"/>
      <c r="J131" s="286" t="s">
        <v>3181</v>
      </c>
      <c r="K131" s="207"/>
    </row>
    <row r="132" spans="1:11" x14ac:dyDescent="0.2">
      <c r="A132" s="286">
        <v>126</v>
      </c>
      <c r="B132" s="286" t="s">
        <v>1558</v>
      </c>
      <c r="C132" s="288" t="s">
        <v>1885</v>
      </c>
      <c r="D132" s="286">
        <v>22</v>
      </c>
      <c r="E132" s="189"/>
      <c r="F132" s="191" t="s">
        <v>1243</v>
      </c>
      <c r="G132" s="191"/>
      <c r="H132" s="192" t="s">
        <v>1886</v>
      </c>
      <c r="I132" s="289"/>
      <c r="J132" s="286" t="s">
        <v>3181</v>
      </c>
      <c r="K132" s="207"/>
    </row>
    <row r="133" spans="1:11" x14ac:dyDescent="0.2">
      <c r="A133" s="286">
        <v>127</v>
      </c>
      <c r="B133" s="286" t="s">
        <v>3154</v>
      </c>
      <c r="C133" s="288" t="s">
        <v>3155</v>
      </c>
      <c r="D133" s="286">
        <v>22</v>
      </c>
      <c r="E133" s="189"/>
      <c r="F133" s="191" t="s">
        <v>3155</v>
      </c>
      <c r="G133" s="191"/>
      <c r="H133" s="192" t="s">
        <v>3187</v>
      </c>
      <c r="I133" s="289"/>
      <c r="J133" s="286" t="s">
        <v>3181</v>
      </c>
      <c r="K133" s="207"/>
    </row>
    <row r="134" spans="1:11" x14ac:dyDescent="0.2">
      <c r="A134" s="286">
        <v>128</v>
      </c>
      <c r="B134" s="286" t="s">
        <v>1559</v>
      </c>
      <c r="C134" s="288" t="s">
        <v>3188</v>
      </c>
      <c r="D134" s="286">
        <v>22</v>
      </c>
      <c r="E134" s="189"/>
      <c r="F134" s="191" t="s">
        <v>3164</v>
      </c>
      <c r="G134" s="191"/>
      <c r="H134" s="192" t="s">
        <v>1887</v>
      </c>
      <c r="I134" s="289"/>
      <c r="J134" s="286" t="s">
        <v>3181</v>
      </c>
      <c r="K134" s="207"/>
    </row>
    <row r="135" spans="1:11" x14ac:dyDescent="0.2">
      <c r="A135" s="286">
        <v>129</v>
      </c>
      <c r="B135" s="286" t="s">
        <v>615</v>
      </c>
      <c r="C135" s="288" t="s">
        <v>1244</v>
      </c>
      <c r="D135" s="286">
        <v>23</v>
      </c>
      <c r="E135" s="189"/>
      <c r="F135" s="191" t="s">
        <v>1244</v>
      </c>
      <c r="G135" s="191"/>
      <c r="H135" s="192" t="s">
        <v>1888</v>
      </c>
      <c r="I135" s="289"/>
      <c r="J135" s="286" t="s">
        <v>3181</v>
      </c>
      <c r="K135" s="207"/>
    </row>
    <row r="136" spans="1:11" x14ac:dyDescent="0.2">
      <c r="A136" s="286">
        <v>130</v>
      </c>
      <c r="B136" s="286" t="s">
        <v>326</v>
      </c>
      <c r="C136" s="288" t="s">
        <v>1245</v>
      </c>
      <c r="D136" s="286">
        <v>23</v>
      </c>
      <c r="E136" s="189"/>
      <c r="F136" s="191" t="s">
        <v>1245</v>
      </c>
      <c r="G136" s="191"/>
      <c r="H136" s="192" t="s">
        <v>1889</v>
      </c>
      <c r="I136" s="289"/>
      <c r="J136" s="286" t="s">
        <v>3181</v>
      </c>
      <c r="K136" s="207"/>
    </row>
    <row r="137" spans="1:11" x14ac:dyDescent="0.2">
      <c r="A137" s="286">
        <v>131</v>
      </c>
      <c r="B137" s="286" t="s">
        <v>327</v>
      </c>
      <c r="C137" s="288" t="s">
        <v>564</v>
      </c>
      <c r="D137" s="286">
        <v>23</v>
      </c>
      <c r="E137" s="189"/>
      <c r="F137" s="191" t="s">
        <v>564</v>
      </c>
      <c r="G137" s="191"/>
      <c r="H137" s="192" t="s">
        <v>1890</v>
      </c>
      <c r="I137" s="289"/>
      <c r="J137" s="286" t="s">
        <v>3181</v>
      </c>
      <c r="K137" s="207"/>
    </row>
    <row r="138" spans="1:11" x14ac:dyDescent="0.2">
      <c r="A138" s="286">
        <v>132</v>
      </c>
      <c r="B138" s="286" t="s">
        <v>616</v>
      </c>
      <c r="C138" s="288" t="s">
        <v>1246</v>
      </c>
      <c r="D138" s="286">
        <v>23</v>
      </c>
      <c r="E138" s="189"/>
      <c r="F138" s="191" t="s">
        <v>1246</v>
      </c>
      <c r="G138" s="191"/>
      <c r="H138" s="192" t="s">
        <v>1891</v>
      </c>
      <c r="I138" s="289"/>
      <c r="J138" s="286" t="s">
        <v>3181</v>
      </c>
      <c r="K138" s="207"/>
    </row>
    <row r="139" spans="1:11" x14ac:dyDescent="0.2">
      <c r="A139" s="286">
        <v>133</v>
      </c>
      <c r="B139" s="286" t="s">
        <v>1560</v>
      </c>
      <c r="C139" s="288" t="s">
        <v>1247</v>
      </c>
      <c r="D139" s="286">
        <v>23</v>
      </c>
      <c r="E139" s="189"/>
      <c r="F139" s="191" t="s">
        <v>1247</v>
      </c>
      <c r="G139" s="191"/>
      <c r="H139" s="192" t="s">
        <v>1892</v>
      </c>
      <c r="I139" s="289"/>
      <c r="J139" s="286" t="s">
        <v>3181</v>
      </c>
      <c r="K139" s="207"/>
    </row>
    <row r="140" spans="1:11" x14ac:dyDescent="0.2">
      <c r="A140" s="286">
        <v>134</v>
      </c>
      <c r="B140" s="286" t="s">
        <v>1561</v>
      </c>
      <c r="C140" s="288" t="s">
        <v>1248</v>
      </c>
      <c r="D140" s="286">
        <v>23</v>
      </c>
      <c r="E140" s="189"/>
      <c r="F140" s="191" t="s">
        <v>1248</v>
      </c>
      <c r="G140" s="191"/>
      <c r="H140" s="192" t="s">
        <v>1893</v>
      </c>
      <c r="I140" s="289"/>
      <c r="J140" s="286" t="s">
        <v>3181</v>
      </c>
      <c r="K140" s="207"/>
    </row>
    <row r="141" spans="1:11" x14ac:dyDescent="0.2">
      <c r="A141" s="286">
        <v>135</v>
      </c>
      <c r="B141" s="286" t="s">
        <v>1562</v>
      </c>
      <c r="C141" s="288" t="s">
        <v>81</v>
      </c>
      <c r="D141" s="286">
        <v>23</v>
      </c>
      <c r="E141" s="189"/>
      <c r="F141" s="191" t="s">
        <v>1249</v>
      </c>
      <c r="G141" s="191"/>
      <c r="H141" s="192" t="s">
        <v>82</v>
      </c>
      <c r="I141" s="289"/>
      <c r="J141" s="286" t="s">
        <v>3181</v>
      </c>
      <c r="K141" s="207"/>
    </row>
    <row r="142" spans="1:11" x14ac:dyDescent="0.2">
      <c r="A142" s="286">
        <v>136</v>
      </c>
      <c r="B142" s="286" t="s">
        <v>1563</v>
      </c>
      <c r="C142" s="288" t="s">
        <v>1250</v>
      </c>
      <c r="D142" s="286">
        <v>23</v>
      </c>
      <c r="E142" s="189"/>
      <c r="F142" s="191" t="s">
        <v>1250</v>
      </c>
      <c r="G142" s="191"/>
      <c r="H142" s="192" t="s">
        <v>83</v>
      </c>
      <c r="I142" s="289"/>
      <c r="J142" s="286" t="s">
        <v>3181</v>
      </c>
      <c r="K142" s="207"/>
    </row>
    <row r="143" spans="1:11" x14ac:dyDescent="0.2">
      <c r="A143" s="286">
        <v>137</v>
      </c>
      <c r="B143" s="286" t="s">
        <v>617</v>
      </c>
      <c r="C143" s="288" t="s">
        <v>84</v>
      </c>
      <c r="D143" s="286">
        <v>23</v>
      </c>
      <c r="E143" s="189"/>
      <c r="F143" s="191" t="s">
        <v>1251</v>
      </c>
      <c r="G143" s="191"/>
      <c r="H143" s="192" t="s">
        <v>85</v>
      </c>
      <c r="I143" s="289"/>
      <c r="J143" s="286" t="s">
        <v>3181</v>
      </c>
      <c r="K143" s="207"/>
    </row>
    <row r="144" spans="1:11" x14ac:dyDescent="0.2">
      <c r="A144" s="286">
        <v>138</v>
      </c>
      <c r="B144" s="286" t="s">
        <v>1564</v>
      </c>
      <c r="C144" s="288" t="s">
        <v>3189</v>
      </c>
      <c r="D144" s="286">
        <v>23</v>
      </c>
      <c r="E144" s="189"/>
      <c r="F144" s="191" t="s">
        <v>3165</v>
      </c>
      <c r="G144" s="191"/>
      <c r="H144" s="192" t="s">
        <v>86</v>
      </c>
      <c r="I144" s="289"/>
      <c r="J144" s="286" t="s">
        <v>3181</v>
      </c>
      <c r="K144" s="207"/>
    </row>
    <row r="145" spans="1:11" x14ac:dyDescent="0.2">
      <c r="A145" s="286">
        <v>139</v>
      </c>
      <c r="B145" s="286" t="s">
        <v>1565</v>
      </c>
      <c r="C145" s="288" t="s">
        <v>1252</v>
      </c>
      <c r="D145" s="286">
        <v>24</v>
      </c>
      <c r="E145" s="189"/>
      <c r="F145" s="191" t="s">
        <v>1252</v>
      </c>
      <c r="G145" s="191"/>
      <c r="H145" s="192" t="s">
        <v>87</v>
      </c>
      <c r="I145" s="289"/>
      <c r="J145" s="286" t="s">
        <v>3181</v>
      </c>
      <c r="K145" s="207"/>
    </row>
    <row r="146" spans="1:11" x14ac:dyDescent="0.2">
      <c r="A146" s="286">
        <v>140</v>
      </c>
      <c r="B146" s="286" t="s">
        <v>1566</v>
      </c>
      <c r="C146" s="288" t="s">
        <v>618</v>
      </c>
      <c r="D146" s="286">
        <v>24</v>
      </c>
      <c r="E146" s="189"/>
      <c r="F146" s="191" t="s">
        <v>1253</v>
      </c>
      <c r="G146" s="191"/>
      <c r="H146" s="192" t="s">
        <v>88</v>
      </c>
      <c r="I146" s="289"/>
      <c r="J146" s="286" t="s">
        <v>3182</v>
      </c>
      <c r="K146" s="207"/>
    </row>
    <row r="147" spans="1:11" x14ac:dyDescent="0.2">
      <c r="A147" s="286">
        <v>141</v>
      </c>
      <c r="B147" s="286" t="s">
        <v>1567</v>
      </c>
      <c r="C147" s="288" t="s">
        <v>89</v>
      </c>
      <c r="D147" s="286">
        <v>24</v>
      </c>
      <c r="E147" s="189"/>
      <c r="F147" s="191" t="s">
        <v>1254</v>
      </c>
      <c r="G147" s="191"/>
      <c r="H147" s="192" t="s">
        <v>90</v>
      </c>
      <c r="I147" s="289"/>
      <c r="J147" s="286" t="s">
        <v>3182</v>
      </c>
      <c r="K147" s="207"/>
    </row>
    <row r="148" spans="1:11" x14ac:dyDescent="0.2">
      <c r="A148" s="286">
        <v>142</v>
      </c>
      <c r="B148" s="286" t="s">
        <v>619</v>
      </c>
      <c r="C148" s="288" t="s">
        <v>828</v>
      </c>
      <c r="D148" s="286">
        <v>25</v>
      </c>
      <c r="E148" s="189"/>
      <c r="F148" s="191" t="s">
        <v>828</v>
      </c>
      <c r="G148" s="191"/>
      <c r="H148" s="192" t="s">
        <v>91</v>
      </c>
      <c r="I148" s="289"/>
      <c r="J148" s="286" t="s">
        <v>3181</v>
      </c>
      <c r="K148" s="207"/>
    </row>
    <row r="149" spans="1:11" x14ac:dyDescent="0.2">
      <c r="A149" s="286">
        <v>143</v>
      </c>
      <c r="B149" s="286" t="s">
        <v>620</v>
      </c>
      <c r="C149" s="288" t="s">
        <v>1255</v>
      </c>
      <c r="D149" s="286">
        <v>25</v>
      </c>
      <c r="E149" s="189"/>
      <c r="F149" s="191" t="s">
        <v>1255</v>
      </c>
      <c r="G149" s="191"/>
      <c r="H149" s="192" t="s">
        <v>92</v>
      </c>
      <c r="I149" s="289"/>
      <c r="J149" s="286" t="s">
        <v>3181</v>
      </c>
      <c r="K149" s="207"/>
    </row>
    <row r="150" spans="1:11" x14ac:dyDescent="0.2">
      <c r="A150" s="286">
        <v>144</v>
      </c>
      <c r="B150" s="286" t="s">
        <v>621</v>
      </c>
      <c r="C150" s="288" t="s">
        <v>1256</v>
      </c>
      <c r="D150" s="286">
        <v>25</v>
      </c>
      <c r="E150" s="189"/>
      <c r="F150" s="191" t="s">
        <v>1256</v>
      </c>
      <c r="G150" s="191"/>
      <c r="H150" s="192" t="s">
        <v>93</v>
      </c>
      <c r="I150" s="289"/>
      <c r="J150" s="286" t="s">
        <v>3181</v>
      </c>
      <c r="K150" s="207"/>
    </row>
    <row r="151" spans="1:11" x14ac:dyDescent="0.2">
      <c r="A151" s="286">
        <v>145</v>
      </c>
      <c r="B151" s="286" t="s">
        <v>622</v>
      </c>
      <c r="C151" s="288" t="s">
        <v>1257</v>
      </c>
      <c r="D151" s="286">
        <v>25</v>
      </c>
      <c r="E151" s="189"/>
      <c r="F151" s="191" t="s">
        <v>1257</v>
      </c>
      <c r="G151" s="191"/>
      <c r="H151" s="192" t="s">
        <v>94</v>
      </c>
      <c r="I151" s="289"/>
      <c r="J151" s="286" t="s">
        <v>3181</v>
      </c>
      <c r="K151" s="207"/>
    </row>
    <row r="152" spans="1:11" x14ac:dyDescent="0.2">
      <c r="A152" s="286">
        <v>146</v>
      </c>
      <c r="B152" s="286" t="s">
        <v>1568</v>
      </c>
      <c r="C152" s="288" t="s">
        <v>1258</v>
      </c>
      <c r="D152" s="286">
        <v>25</v>
      </c>
      <c r="E152" s="189"/>
      <c r="F152" s="191" t="s">
        <v>1258</v>
      </c>
      <c r="G152" s="191"/>
      <c r="H152" s="192" t="s">
        <v>95</v>
      </c>
      <c r="I152" s="289"/>
      <c r="J152" s="286" t="s">
        <v>3181</v>
      </c>
      <c r="K152" s="207"/>
    </row>
    <row r="153" spans="1:11" x14ac:dyDescent="0.2">
      <c r="A153" s="286">
        <v>147</v>
      </c>
      <c r="B153" s="286" t="s">
        <v>623</v>
      </c>
      <c r="C153" s="288" t="s">
        <v>96</v>
      </c>
      <c r="D153" s="286">
        <v>25</v>
      </c>
      <c r="E153" s="189"/>
      <c r="F153" s="191" t="s">
        <v>1259</v>
      </c>
      <c r="G153" s="191"/>
      <c r="H153" s="192" t="s">
        <v>97</v>
      </c>
      <c r="I153" s="289"/>
      <c r="J153" s="286" t="s">
        <v>3181</v>
      </c>
      <c r="K153" s="207"/>
    </row>
    <row r="154" spans="1:11" x14ac:dyDescent="0.2">
      <c r="A154" s="286">
        <v>148</v>
      </c>
      <c r="B154" s="286" t="s">
        <v>291</v>
      </c>
      <c r="C154" s="288" t="s">
        <v>98</v>
      </c>
      <c r="D154" s="286">
        <v>25</v>
      </c>
      <c r="E154" s="189"/>
      <c r="F154" s="191" t="s">
        <v>1260</v>
      </c>
      <c r="G154" s="191"/>
      <c r="H154" s="192" t="s">
        <v>99</v>
      </c>
      <c r="I154" s="289"/>
      <c r="J154" s="286" t="s">
        <v>3181</v>
      </c>
      <c r="K154" s="207"/>
    </row>
    <row r="155" spans="1:11" x14ac:dyDescent="0.2">
      <c r="A155" s="286">
        <v>149</v>
      </c>
      <c r="B155" s="286" t="s">
        <v>624</v>
      </c>
      <c r="C155" s="288" t="s">
        <v>100</v>
      </c>
      <c r="D155" s="286">
        <v>25</v>
      </c>
      <c r="E155" s="189"/>
      <c r="F155" s="191" t="s">
        <v>1261</v>
      </c>
      <c r="G155" s="191"/>
      <c r="H155" s="192" t="s">
        <v>101</v>
      </c>
      <c r="I155" s="289"/>
      <c r="J155" s="286" t="s">
        <v>3181</v>
      </c>
      <c r="K155" s="207"/>
    </row>
    <row r="156" spans="1:11" x14ac:dyDescent="0.2">
      <c r="A156" s="286">
        <v>150</v>
      </c>
      <c r="B156" s="286" t="s">
        <v>625</v>
      </c>
      <c r="C156" s="288" t="s">
        <v>102</v>
      </c>
      <c r="D156" s="286">
        <v>25</v>
      </c>
      <c r="E156" s="189"/>
      <c r="F156" s="191" t="s">
        <v>1262</v>
      </c>
      <c r="G156" s="191"/>
      <c r="H156" s="192" t="s">
        <v>103</v>
      </c>
      <c r="I156" s="289"/>
      <c r="J156" s="286" t="s">
        <v>3181</v>
      </c>
      <c r="K156" s="207"/>
    </row>
    <row r="157" spans="1:11" x14ac:dyDescent="0.2">
      <c r="A157" s="286">
        <v>151</v>
      </c>
      <c r="B157" s="286" t="s">
        <v>626</v>
      </c>
      <c r="C157" s="288" t="s">
        <v>1263</v>
      </c>
      <c r="D157" s="286">
        <v>26</v>
      </c>
      <c r="E157" s="189"/>
      <c r="F157" s="191" t="s">
        <v>1263</v>
      </c>
      <c r="G157" s="191"/>
      <c r="H157" s="192" t="s">
        <v>104</v>
      </c>
      <c r="I157" s="289"/>
      <c r="J157" s="286" t="s">
        <v>3181</v>
      </c>
      <c r="K157" s="207"/>
    </row>
    <row r="158" spans="1:11" x14ac:dyDescent="0.2">
      <c r="A158" s="286">
        <v>152</v>
      </c>
      <c r="B158" s="286" t="s">
        <v>879</v>
      </c>
      <c r="C158" s="288" t="s">
        <v>1264</v>
      </c>
      <c r="D158" s="286">
        <v>26</v>
      </c>
      <c r="E158" s="189"/>
      <c r="F158" s="191" t="s">
        <v>1264</v>
      </c>
      <c r="G158" s="191"/>
      <c r="H158" s="192" t="s">
        <v>105</v>
      </c>
      <c r="I158" s="289"/>
      <c r="J158" s="286" t="s">
        <v>3181</v>
      </c>
      <c r="K158" s="207"/>
    </row>
    <row r="159" spans="1:11" x14ac:dyDescent="0.2">
      <c r="A159" s="286">
        <v>153</v>
      </c>
      <c r="B159" s="286" t="s">
        <v>627</v>
      </c>
      <c r="C159" s="288" t="s">
        <v>1265</v>
      </c>
      <c r="D159" s="286">
        <v>26</v>
      </c>
      <c r="E159" s="189"/>
      <c r="F159" s="191" t="s">
        <v>1265</v>
      </c>
      <c r="G159" s="191"/>
      <c r="H159" s="192" t="s">
        <v>106</v>
      </c>
      <c r="I159" s="289"/>
      <c r="J159" s="286" t="s">
        <v>3181</v>
      </c>
      <c r="K159" s="207"/>
    </row>
    <row r="160" spans="1:11" x14ac:dyDescent="0.2">
      <c r="A160" s="286">
        <v>154</v>
      </c>
      <c r="B160" s="286" t="s">
        <v>1569</v>
      </c>
      <c r="C160" s="288" t="s">
        <v>107</v>
      </c>
      <c r="D160" s="286">
        <v>26</v>
      </c>
      <c r="E160" s="189"/>
      <c r="F160" s="191" t="s">
        <v>1266</v>
      </c>
      <c r="G160" s="191"/>
      <c r="H160" s="192" t="s">
        <v>108</v>
      </c>
      <c r="I160" s="289"/>
      <c r="J160" s="286" t="s">
        <v>3181</v>
      </c>
      <c r="K160" s="207"/>
    </row>
    <row r="161" spans="1:11" x14ac:dyDescent="0.2">
      <c r="A161" s="286">
        <v>155</v>
      </c>
      <c r="B161" s="286" t="s">
        <v>1570</v>
      </c>
      <c r="C161" s="288" t="s">
        <v>109</v>
      </c>
      <c r="D161" s="286">
        <v>26</v>
      </c>
      <c r="E161" s="189"/>
      <c r="F161" s="191" t="s">
        <v>1267</v>
      </c>
      <c r="G161" s="191"/>
      <c r="H161" s="192" t="s">
        <v>110</v>
      </c>
      <c r="I161" s="289"/>
      <c r="J161" s="286" t="s">
        <v>3181</v>
      </c>
      <c r="K161" s="207"/>
    </row>
    <row r="162" spans="1:11" x14ac:dyDescent="0.2">
      <c r="A162" s="286">
        <v>156</v>
      </c>
      <c r="B162" s="286" t="s">
        <v>628</v>
      </c>
      <c r="C162" s="288" t="s">
        <v>1268</v>
      </c>
      <c r="D162" s="286">
        <v>26</v>
      </c>
      <c r="E162" s="189"/>
      <c r="F162" s="191" t="s">
        <v>1268</v>
      </c>
      <c r="G162" s="191"/>
      <c r="H162" s="192" t="s">
        <v>111</v>
      </c>
      <c r="I162" s="289"/>
      <c r="J162" s="286" t="s">
        <v>3181</v>
      </c>
      <c r="K162" s="207"/>
    </row>
    <row r="163" spans="1:11" x14ac:dyDescent="0.2">
      <c r="A163" s="286">
        <v>157</v>
      </c>
      <c r="B163" s="286" t="s">
        <v>629</v>
      </c>
      <c r="C163" s="288" t="s">
        <v>112</v>
      </c>
      <c r="D163" s="286">
        <v>26</v>
      </c>
      <c r="E163" s="189"/>
      <c r="F163" s="191" t="s">
        <v>1269</v>
      </c>
      <c r="G163" s="191"/>
      <c r="H163" s="192" t="s">
        <v>113</v>
      </c>
      <c r="I163" s="289"/>
      <c r="J163" s="286" t="s">
        <v>3181</v>
      </c>
      <c r="K163" s="207"/>
    </row>
    <row r="164" spans="1:11" x14ac:dyDescent="0.2">
      <c r="A164" s="286">
        <v>158</v>
      </c>
      <c r="B164" s="286" t="s">
        <v>1571</v>
      </c>
      <c r="C164" s="288" t="s">
        <v>114</v>
      </c>
      <c r="D164" s="286">
        <v>26</v>
      </c>
      <c r="E164" s="189"/>
      <c r="F164" s="191" t="s">
        <v>1270</v>
      </c>
      <c r="G164" s="191"/>
      <c r="H164" s="192" t="s">
        <v>115</v>
      </c>
      <c r="I164" s="289"/>
      <c r="J164" s="286" t="s">
        <v>3181</v>
      </c>
      <c r="K164" s="207"/>
    </row>
    <row r="165" spans="1:11" x14ac:dyDescent="0.2">
      <c r="A165" s="286">
        <v>159</v>
      </c>
      <c r="B165" s="286" t="s">
        <v>1572</v>
      </c>
      <c r="C165" s="288" t="s">
        <v>1271</v>
      </c>
      <c r="D165" s="286">
        <v>26</v>
      </c>
      <c r="E165" s="189"/>
      <c r="F165" s="191" t="s">
        <v>1271</v>
      </c>
      <c r="G165" s="191"/>
      <c r="H165" s="192" t="s">
        <v>116</v>
      </c>
      <c r="I165" s="289"/>
      <c r="J165" s="286" t="s">
        <v>3181</v>
      </c>
      <c r="K165" s="207"/>
    </row>
    <row r="166" spans="1:11" x14ac:dyDescent="0.2">
      <c r="A166" s="286">
        <v>160</v>
      </c>
      <c r="B166" s="286" t="s">
        <v>630</v>
      </c>
      <c r="C166" s="288" t="s">
        <v>117</v>
      </c>
      <c r="D166" s="286">
        <v>26</v>
      </c>
      <c r="E166" s="189"/>
      <c r="F166" s="191" t="s">
        <v>1272</v>
      </c>
      <c r="G166" s="191"/>
      <c r="H166" s="192" t="s">
        <v>118</v>
      </c>
      <c r="I166" s="289"/>
      <c r="J166" s="286" t="s">
        <v>3181</v>
      </c>
      <c r="K166" s="207"/>
    </row>
    <row r="167" spans="1:11" x14ac:dyDescent="0.2">
      <c r="A167" s="286">
        <v>161</v>
      </c>
      <c r="B167" s="286" t="s">
        <v>1573</v>
      </c>
      <c r="C167" s="288" t="s">
        <v>119</v>
      </c>
      <c r="D167" s="286">
        <v>26</v>
      </c>
      <c r="E167" s="189"/>
      <c r="F167" s="191" t="s">
        <v>1273</v>
      </c>
      <c r="G167" s="191"/>
      <c r="H167" s="192" t="s">
        <v>120</v>
      </c>
      <c r="I167" s="289"/>
      <c r="J167" s="286" t="s">
        <v>3181</v>
      </c>
      <c r="K167" s="207"/>
    </row>
    <row r="168" spans="1:11" x14ac:dyDescent="0.2">
      <c r="A168" s="286">
        <v>162</v>
      </c>
      <c r="B168" s="286" t="s">
        <v>1574</v>
      </c>
      <c r="C168" s="288" t="s">
        <v>121</v>
      </c>
      <c r="D168" s="286">
        <v>26</v>
      </c>
      <c r="E168" s="189"/>
      <c r="F168" s="191" t="s">
        <v>1274</v>
      </c>
      <c r="G168" s="191"/>
      <c r="H168" s="192" t="s">
        <v>122</v>
      </c>
      <c r="I168" s="289"/>
      <c r="J168" s="286" t="s">
        <v>3181</v>
      </c>
      <c r="K168" s="207"/>
    </row>
    <row r="169" spans="1:11" x14ac:dyDescent="0.2">
      <c r="A169" s="286">
        <v>163</v>
      </c>
      <c r="B169" s="286" t="s">
        <v>880</v>
      </c>
      <c r="C169" s="288" t="s">
        <v>1275</v>
      </c>
      <c r="D169" s="286">
        <v>26</v>
      </c>
      <c r="E169" s="189"/>
      <c r="F169" s="191" t="s">
        <v>1275</v>
      </c>
      <c r="G169" s="191"/>
      <c r="H169" s="192" t="s">
        <v>123</v>
      </c>
      <c r="I169" s="289"/>
      <c r="J169" s="286" t="s">
        <v>3181</v>
      </c>
      <c r="K169" s="207"/>
    </row>
    <row r="170" spans="1:11" x14ac:dyDescent="0.2">
      <c r="A170" s="286">
        <v>164</v>
      </c>
      <c r="B170" s="286" t="s">
        <v>631</v>
      </c>
      <c r="C170" s="288" t="s">
        <v>1276</v>
      </c>
      <c r="D170" s="286">
        <v>26</v>
      </c>
      <c r="E170" s="189"/>
      <c r="F170" s="191" t="s">
        <v>1276</v>
      </c>
      <c r="G170" s="191"/>
      <c r="H170" s="192" t="s">
        <v>124</v>
      </c>
      <c r="I170" s="289"/>
      <c r="J170" s="286" t="s">
        <v>3181</v>
      </c>
      <c r="K170" s="207"/>
    </row>
    <row r="171" spans="1:11" x14ac:dyDescent="0.2">
      <c r="A171" s="286">
        <v>165</v>
      </c>
      <c r="B171" s="286" t="s">
        <v>881</v>
      </c>
      <c r="C171" s="288" t="s">
        <v>125</v>
      </c>
      <c r="D171" s="286">
        <v>26</v>
      </c>
      <c r="E171" s="189"/>
      <c r="F171" s="191" t="s">
        <v>1277</v>
      </c>
      <c r="G171" s="191"/>
      <c r="H171" s="192" t="s">
        <v>126</v>
      </c>
      <c r="I171" s="289"/>
      <c r="J171" s="286" t="s">
        <v>3181</v>
      </c>
      <c r="K171" s="207"/>
    </row>
    <row r="172" spans="1:11" x14ac:dyDescent="0.2">
      <c r="A172" s="286">
        <v>166</v>
      </c>
      <c r="B172" s="286" t="s">
        <v>632</v>
      </c>
      <c r="C172" s="288" t="s">
        <v>560</v>
      </c>
      <c r="D172" s="286">
        <v>27</v>
      </c>
      <c r="E172" s="189"/>
      <c r="F172" s="191" t="s">
        <v>560</v>
      </c>
      <c r="G172" s="191"/>
      <c r="H172" s="192" t="s">
        <v>127</v>
      </c>
      <c r="I172" s="289"/>
      <c r="J172" s="286" t="s">
        <v>3181</v>
      </c>
      <c r="K172" s="207"/>
    </row>
    <row r="173" spans="1:11" x14ac:dyDescent="0.2">
      <c r="A173" s="286">
        <v>167</v>
      </c>
      <c r="B173" s="286" t="s">
        <v>633</v>
      </c>
      <c r="C173" s="288" t="s">
        <v>128</v>
      </c>
      <c r="D173" s="286">
        <v>27</v>
      </c>
      <c r="E173" s="189"/>
      <c r="F173" s="191" t="s">
        <v>1278</v>
      </c>
      <c r="G173" s="191"/>
      <c r="H173" s="192" t="s">
        <v>3190</v>
      </c>
      <c r="I173" s="289"/>
      <c r="J173" s="286" t="s">
        <v>3181</v>
      </c>
      <c r="K173" s="207"/>
    </row>
    <row r="174" spans="1:11" x14ac:dyDescent="0.2">
      <c r="A174" s="286">
        <v>168</v>
      </c>
      <c r="B174" s="286" t="s">
        <v>1575</v>
      </c>
      <c r="C174" s="288" t="s">
        <v>559</v>
      </c>
      <c r="D174" s="286">
        <v>27</v>
      </c>
      <c r="E174" s="189"/>
      <c r="F174" s="191" t="s">
        <v>1279</v>
      </c>
      <c r="G174" s="191"/>
      <c r="H174" s="192" t="s">
        <v>129</v>
      </c>
      <c r="I174" s="289"/>
      <c r="J174" s="286" t="s">
        <v>3181</v>
      </c>
      <c r="K174" s="207"/>
    </row>
    <row r="175" spans="1:11" x14ac:dyDescent="0.2">
      <c r="A175" s="286">
        <v>169</v>
      </c>
      <c r="B175" s="286" t="s">
        <v>1576</v>
      </c>
      <c r="C175" s="288" t="s">
        <v>1280</v>
      </c>
      <c r="D175" s="286">
        <v>27</v>
      </c>
      <c r="E175" s="189"/>
      <c r="F175" s="191" t="s">
        <v>1280</v>
      </c>
      <c r="G175" s="191"/>
      <c r="H175" s="192" t="s">
        <v>130</v>
      </c>
      <c r="I175" s="289"/>
      <c r="J175" s="286" t="s">
        <v>3181</v>
      </c>
      <c r="K175" s="207"/>
    </row>
    <row r="176" spans="1:11" x14ac:dyDescent="0.2">
      <c r="A176" s="286">
        <v>170</v>
      </c>
      <c r="B176" s="286" t="s">
        <v>1577</v>
      </c>
      <c r="C176" s="288" t="s">
        <v>131</v>
      </c>
      <c r="D176" s="286">
        <v>27</v>
      </c>
      <c r="E176" s="189"/>
      <c r="F176" s="191" t="s">
        <v>1281</v>
      </c>
      <c r="G176" s="191"/>
      <c r="H176" s="192" t="s">
        <v>132</v>
      </c>
      <c r="I176" s="289"/>
      <c r="J176" s="286" t="s">
        <v>3181</v>
      </c>
      <c r="K176" s="207"/>
    </row>
    <row r="177" spans="1:11" x14ac:dyDescent="0.2">
      <c r="A177" s="286">
        <v>171</v>
      </c>
      <c r="B177" s="286" t="s">
        <v>882</v>
      </c>
      <c r="C177" s="288" t="s">
        <v>1282</v>
      </c>
      <c r="D177" s="286">
        <v>27</v>
      </c>
      <c r="E177" s="189"/>
      <c r="F177" s="191" t="s">
        <v>1282</v>
      </c>
      <c r="G177" s="191"/>
      <c r="H177" s="192" t="s">
        <v>133</v>
      </c>
      <c r="I177" s="289"/>
      <c r="J177" s="286" t="s">
        <v>3181</v>
      </c>
      <c r="K177" s="207"/>
    </row>
    <row r="178" spans="1:11" x14ac:dyDescent="0.2">
      <c r="A178" s="286">
        <v>172</v>
      </c>
      <c r="B178" s="286" t="s">
        <v>634</v>
      </c>
      <c r="C178" s="288" t="s">
        <v>134</v>
      </c>
      <c r="D178" s="286">
        <v>27</v>
      </c>
      <c r="E178" s="189"/>
      <c r="F178" s="191" t="s">
        <v>1283</v>
      </c>
      <c r="G178" s="191"/>
      <c r="H178" s="192" t="s">
        <v>135</v>
      </c>
      <c r="I178" s="289"/>
      <c r="J178" s="286" t="s">
        <v>3181</v>
      </c>
      <c r="K178" s="207"/>
    </row>
    <row r="179" spans="1:11" x14ac:dyDescent="0.2">
      <c r="A179" s="286">
        <v>173</v>
      </c>
      <c r="B179" s="286" t="s">
        <v>635</v>
      </c>
      <c r="C179" s="288" t="s">
        <v>136</v>
      </c>
      <c r="D179" s="286">
        <v>27</v>
      </c>
      <c r="E179" s="189"/>
      <c r="F179" s="191" t="s">
        <v>1284</v>
      </c>
      <c r="G179" s="191"/>
      <c r="H179" s="192" t="s">
        <v>137</v>
      </c>
      <c r="I179" s="289"/>
      <c r="J179" s="286" t="s">
        <v>3181</v>
      </c>
      <c r="K179" s="207"/>
    </row>
    <row r="180" spans="1:11" x14ac:dyDescent="0.2">
      <c r="A180" s="286">
        <v>174</v>
      </c>
      <c r="B180" s="286" t="s">
        <v>883</v>
      </c>
      <c r="C180" s="288" t="s">
        <v>1285</v>
      </c>
      <c r="D180" s="286">
        <v>27</v>
      </c>
      <c r="E180" s="189"/>
      <c r="F180" s="191" t="s">
        <v>1285</v>
      </c>
      <c r="G180" s="191"/>
      <c r="H180" s="192" t="s">
        <v>138</v>
      </c>
      <c r="I180" s="289"/>
      <c r="J180" s="286" t="s">
        <v>3181</v>
      </c>
      <c r="K180" s="207"/>
    </row>
    <row r="181" spans="1:11" x14ac:dyDescent="0.2">
      <c r="A181" s="286">
        <v>175</v>
      </c>
      <c r="B181" s="286" t="s">
        <v>884</v>
      </c>
      <c r="C181" s="288" t="s">
        <v>139</v>
      </c>
      <c r="D181" s="286">
        <v>27</v>
      </c>
      <c r="E181" s="189"/>
      <c r="F181" s="191" t="s">
        <v>1286</v>
      </c>
      <c r="G181" s="191"/>
      <c r="H181" s="192" t="s">
        <v>140</v>
      </c>
      <c r="I181" s="289"/>
      <c r="J181" s="286" t="s">
        <v>3181</v>
      </c>
      <c r="K181" s="207"/>
    </row>
    <row r="182" spans="1:11" x14ac:dyDescent="0.2">
      <c r="A182" s="286">
        <v>176</v>
      </c>
      <c r="B182" s="286" t="s">
        <v>636</v>
      </c>
      <c r="C182" s="288" t="s">
        <v>1287</v>
      </c>
      <c r="D182" s="286">
        <v>27</v>
      </c>
      <c r="E182" s="189"/>
      <c r="F182" s="191" t="s">
        <v>1287</v>
      </c>
      <c r="G182" s="191"/>
      <c r="H182" s="192" t="s">
        <v>141</v>
      </c>
      <c r="I182" s="289"/>
      <c r="J182" s="286" t="s">
        <v>3181</v>
      </c>
      <c r="K182" s="207"/>
    </row>
    <row r="183" spans="1:11" x14ac:dyDescent="0.2">
      <c r="A183" s="286">
        <v>177</v>
      </c>
      <c r="B183" s="286" t="s">
        <v>1578</v>
      </c>
      <c r="C183" s="288" t="s">
        <v>3191</v>
      </c>
      <c r="D183" s="286">
        <v>27</v>
      </c>
      <c r="E183" s="189"/>
      <c r="F183" s="191" t="s">
        <v>1288</v>
      </c>
      <c r="G183" s="191"/>
      <c r="H183" s="192" t="s">
        <v>142</v>
      </c>
      <c r="I183" s="289"/>
      <c r="J183" s="286" t="s">
        <v>3181</v>
      </c>
      <c r="K183" s="207"/>
    </row>
    <row r="184" spans="1:11" x14ac:dyDescent="0.2">
      <c r="A184" s="286">
        <v>178</v>
      </c>
      <c r="B184" s="286" t="s">
        <v>638</v>
      </c>
      <c r="C184" s="288" t="s">
        <v>825</v>
      </c>
      <c r="D184" s="286">
        <v>28</v>
      </c>
      <c r="E184" s="189"/>
      <c r="F184" s="191" t="s">
        <v>825</v>
      </c>
      <c r="G184" s="191"/>
      <c r="H184" s="192" t="s">
        <v>143</v>
      </c>
      <c r="I184" s="289"/>
      <c r="J184" s="286" t="s">
        <v>3181</v>
      </c>
      <c r="K184" s="207"/>
    </row>
    <row r="185" spans="1:11" x14ac:dyDescent="0.2">
      <c r="A185" s="286">
        <v>179</v>
      </c>
      <c r="B185" s="286" t="s">
        <v>639</v>
      </c>
      <c r="C185" s="288" t="s">
        <v>827</v>
      </c>
      <c r="D185" s="286">
        <v>28</v>
      </c>
      <c r="E185" s="189"/>
      <c r="F185" s="191" t="s">
        <v>827</v>
      </c>
      <c r="G185" s="191"/>
      <c r="H185" s="192" t="s">
        <v>144</v>
      </c>
      <c r="I185" s="289"/>
      <c r="J185" s="286" t="s">
        <v>3181</v>
      </c>
      <c r="K185" s="207"/>
    </row>
    <row r="186" spans="1:11" x14ac:dyDescent="0.2">
      <c r="A186" s="286">
        <v>180</v>
      </c>
      <c r="B186" s="286" t="s">
        <v>640</v>
      </c>
      <c r="C186" s="288" t="s">
        <v>826</v>
      </c>
      <c r="D186" s="286">
        <v>28</v>
      </c>
      <c r="E186" s="189"/>
      <c r="F186" s="191" t="s">
        <v>826</v>
      </c>
      <c r="G186" s="191"/>
      <c r="H186" s="192" t="s">
        <v>145</v>
      </c>
      <c r="I186" s="289"/>
      <c r="J186" s="286" t="s">
        <v>3181</v>
      </c>
      <c r="K186" s="207"/>
    </row>
    <row r="187" spans="1:11" x14ac:dyDescent="0.2">
      <c r="A187" s="286">
        <v>181</v>
      </c>
      <c r="B187" s="286" t="s">
        <v>1579</v>
      </c>
      <c r="C187" s="288" t="s">
        <v>146</v>
      </c>
      <c r="D187" s="286">
        <v>28</v>
      </c>
      <c r="E187" s="189"/>
      <c r="F187" s="191" t="s">
        <v>1289</v>
      </c>
      <c r="G187" s="191"/>
      <c r="H187" s="192" t="s">
        <v>147</v>
      </c>
      <c r="I187" s="289"/>
      <c r="J187" s="286" t="s">
        <v>3181</v>
      </c>
      <c r="K187" s="207"/>
    </row>
    <row r="188" spans="1:11" x14ac:dyDescent="0.2">
      <c r="A188" s="286">
        <v>182</v>
      </c>
      <c r="B188" s="286" t="s">
        <v>1580</v>
      </c>
      <c r="C188" s="288" t="s">
        <v>1290</v>
      </c>
      <c r="D188" s="286">
        <v>28</v>
      </c>
      <c r="E188" s="189"/>
      <c r="F188" s="191" t="s">
        <v>1290</v>
      </c>
      <c r="G188" s="191"/>
      <c r="H188" s="192" t="s">
        <v>148</v>
      </c>
      <c r="I188" s="289"/>
      <c r="J188" s="286" t="s">
        <v>3181</v>
      </c>
      <c r="K188" s="207"/>
    </row>
    <row r="189" spans="1:11" x14ac:dyDescent="0.2">
      <c r="A189" s="286">
        <v>183</v>
      </c>
      <c r="B189" s="286" t="s">
        <v>1581</v>
      </c>
      <c r="C189" s="288" t="s">
        <v>3156</v>
      </c>
      <c r="D189" s="286">
        <v>28</v>
      </c>
      <c r="E189" s="189"/>
      <c r="F189" s="191" t="s">
        <v>3156</v>
      </c>
      <c r="G189" s="191"/>
      <c r="H189" s="192" t="s">
        <v>149</v>
      </c>
      <c r="I189" s="289"/>
      <c r="J189" s="286" t="s">
        <v>3181</v>
      </c>
      <c r="K189" s="207"/>
    </row>
    <row r="190" spans="1:11" x14ac:dyDescent="0.2">
      <c r="A190" s="286">
        <v>184</v>
      </c>
      <c r="B190" s="286" t="s">
        <v>1582</v>
      </c>
      <c r="C190" s="288" t="s">
        <v>1291</v>
      </c>
      <c r="D190" s="286">
        <v>28</v>
      </c>
      <c r="E190" s="189"/>
      <c r="F190" s="191" t="s">
        <v>1291</v>
      </c>
      <c r="G190" s="191"/>
      <c r="H190" s="192" t="s">
        <v>150</v>
      </c>
      <c r="I190" s="289"/>
      <c r="J190" s="286" t="s">
        <v>3181</v>
      </c>
      <c r="K190" s="207"/>
    </row>
    <row r="191" spans="1:11" x14ac:dyDescent="0.2">
      <c r="A191" s="286">
        <v>185</v>
      </c>
      <c r="B191" s="286" t="s">
        <v>1583</v>
      </c>
      <c r="C191" s="288" t="s">
        <v>151</v>
      </c>
      <c r="D191" s="286">
        <v>28</v>
      </c>
      <c r="E191" s="189"/>
      <c r="F191" s="191" t="s">
        <v>1292</v>
      </c>
      <c r="G191" s="191"/>
      <c r="H191" s="192" t="s">
        <v>3192</v>
      </c>
      <c r="I191" s="289"/>
      <c r="J191" s="286" t="s">
        <v>3181</v>
      </c>
      <c r="K191" s="207"/>
    </row>
    <row r="192" spans="1:11" x14ac:dyDescent="0.2">
      <c r="A192" s="286">
        <v>186</v>
      </c>
      <c r="B192" s="286" t="s">
        <v>1584</v>
      </c>
      <c r="C192" s="288" t="s">
        <v>152</v>
      </c>
      <c r="D192" s="286">
        <v>29</v>
      </c>
      <c r="E192" s="189"/>
      <c r="F192" s="191" t="s">
        <v>1293</v>
      </c>
      <c r="G192" s="191"/>
      <c r="H192" s="192" t="s">
        <v>153</v>
      </c>
      <c r="I192" s="289"/>
      <c r="J192" s="286" t="s">
        <v>3181</v>
      </c>
      <c r="K192" s="207"/>
    </row>
    <row r="193" spans="1:11" x14ac:dyDescent="0.2">
      <c r="A193" s="286">
        <v>187</v>
      </c>
      <c r="B193" s="286" t="s">
        <v>641</v>
      </c>
      <c r="C193" s="288" t="s">
        <v>154</v>
      </c>
      <c r="D193" s="286">
        <v>29</v>
      </c>
      <c r="E193" s="189"/>
      <c r="F193" s="191" t="s">
        <v>1294</v>
      </c>
      <c r="G193" s="191"/>
      <c r="H193" s="192" t="s">
        <v>155</v>
      </c>
      <c r="I193" s="289"/>
      <c r="J193" s="286" t="s">
        <v>3181</v>
      </c>
      <c r="K193" s="207"/>
    </row>
    <row r="194" spans="1:11" x14ac:dyDescent="0.2">
      <c r="A194" s="286">
        <v>188</v>
      </c>
      <c r="B194" s="286" t="s">
        <v>885</v>
      </c>
      <c r="C194" s="288" t="s">
        <v>156</v>
      </c>
      <c r="D194" s="286">
        <v>29</v>
      </c>
      <c r="E194" s="189"/>
      <c r="F194" s="191" t="s">
        <v>1295</v>
      </c>
      <c r="G194" s="191"/>
      <c r="H194" s="192" t="s">
        <v>157</v>
      </c>
      <c r="I194" s="289"/>
      <c r="J194" s="286" t="s">
        <v>3181</v>
      </c>
      <c r="K194" s="207"/>
    </row>
    <row r="195" spans="1:11" x14ac:dyDescent="0.2">
      <c r="A195" s="286">
        <v>189</v>
      </c>
      <c r="B195" s="286" t="s">
        <v>1585</v>
      </c>
      <c r="C195" s="288" t="s">
        <v>1296</v>
      </c>
      <c r="D195" s="286">
        <v>29</v>
      </c>
      <c r="E195" s="189"/>
      <c r="F195" s="191" t="s">
        <v>1296</v>
      </c>
      <c r="G195" s="191"/>
      <c r="H195" s="192" t="s">
        <v>158</v>
      </c>
      <c r="I195" s="289"/>
      <c r="J195" s="286" t="s">
        <v>3181</v>
      </c>
      <c r="K195" s="207"/>
    </row>
    <row r="196" spans="1:11" x14ac:dyDescent="0.2">
      <c r="A196" s="286">
        <v>190</v>
      </c>
      <c r="B196" s="286" t="s">
        <v>1586</v>
      </c>
      <c r="C196" s="288" t="s">
        <v>159</v>
      </c>
      <c r="D196" s="286">
        <v>29</v>
      </c>
      <c r="E196" s="189"/>
      <c r="F196" s="191" t="s">
        <v>1297</v>
      </c>
      <c r="G196" s="191"/>
      <c r="H196" s="192" t="s">
        <v>160</v>
      </c>
      <c r="I196" s="289"/>
      <c r="J196" s="286" t="s">
        <v>3181</v>
      </c>
      <c r="K196" s="207"/>
    </row>
    <row r="197" spans="1:11" x14ac:dyDescent="0.2">
      <c r="A197" s="286">
        <v>191</v>
      </c>
      <c r="B197" s="286" t="s">
        <v>1587</v>
      </c>
      <c r="C197" s="288" t="s">
        <v>161</v>
      </c>
      <c r="D197" s="286">
        <v>29</v>
      </c>
      <c r="E197" s="189"/>
      <c r="F197" s="191" t="s">
        <v>1298</v>
      </c>
      <c r="G197" s="191"/>
      <c r="H197" s="192" t="s">
        <v>162</v>
      </c>
      <c r="I197" s="289"/>
      <c r="J197" s="286" t="s">
        <v>3181</v>
      </c>
      <c r="K197" s="207"/>
    </row>
    <row r="198" spans="1:11" x14ac:dyDescent="0.2">
      <c r="A198" s="286">
        <v>192</v>
      </c>
      <c r="B198" s="286" t="s">
        <v>886</v>
      </c>
      <c r="C198" s="288" t="s">
        <v>163</v>
      </c>
      <c r="D198" s="286">
        <v>29</v>
      </c>
      <c r="E198" s="189"/>
      <c r="F198" s="191" t="s">
        <v>1299</v>
      </c>
      <c r="G198" s="191"/>
      <c r="H198" s="192" t="s">
        <v>164</v>
      </c>
      <c r="I198" s="289"/>
      <c r="J198" s="286" t="s">
        <v>3181</v>
      </c>
      <c r="K198" s="207"/>
    </row>
    <row r="199" spans="1:11" x14ac:dyDescent="0.2">
      <c r="A199" s="286">
        <v>193</v>
      </c>
      <c r="B199" s="286" t="s">
        <v>1588</v>
      </c>
      <c r="C199" s="288" t="s">
        <v>1300</v>
      </c>
      <c r="D199" s="286">
        <v>29</v>
      </c>
      <c r="E199" s="189"/>
      <c r="F199" s="191" t="s">
        <v>1300</v>
      </c>
      <c r="G199" s="191"/>
      <c r="H199" s="192" t="s">
        <v>165</v>
      </c>
      <c r="I199" s="289"/>
      <c r="J199" s="286" t="s">
        <v>3181</v>
      </c>
      <c r="K199" s="207"/>
    </row>
    <row r="200" spans="1:11" x14ac:dyDescent="0.2">
      <c r="A200" s="286">
        <v>194</v>
      </c>
      <c r="B200" s="286" t="s">
        <v>1589</v>
      </c>
      <c r="C200" s="288" t="s">
        <v>166</v>
      </c>
      <c r="D200" s="286">
        <v>29</v>
      </c>
      <c r="E200" s="189"/>
      <c r="F200" s="191" t="s">
        <v>1301</v>
      </c>
      <c r="G200" s="191"/>
      <c r="H200" s="192" t="s">
        <v>167</v>
      </c>
      <c r="I200" s="289"/>
      <c r="J200" s="286" t="s">
        <v>3181</v>
      </c>
      <c r="K200" s="207"/>
    </row>
    <row r="201" spans="1:11" x14ac:dyDescent="0.2">
      <c r="A201" s="286">
        <v>195</v>
      </c>
      <c r="B201" s="286" t="s">
        <v>1590</v>
      </c>
      <c r="C201" s="288" t="s">
        <v>3193</v>
      </c>
      <c r="D201" s="286">
        <v>29</v>
      </c>
      <c r="E201" s="189"/>
      <c r="F201" s="191" t="s">
        <v>1302</v>
      </c>
      <c r="G201" s="191"/>
      <c r="H201" s="192" t="s">
        <v>3194</v>
      </c>
      <c r="I201" s="289"/>
      <c r="J201" s="286" t="s">
        <v>3181</v>
      </c>
      <c r="K201" s="207"/>
    </row>
    <row r="202" spans="1:11" x14ac:dyDescent="0.2">
      <c r="A202" s="286">
        <v>196</v>
      </c>
      <c r="B202" s="286" t="s">
        <v>1591</v>
      </c>
      <c r="C202" s="288" t="s">
        <v>1303</v>
      </c>
      <c r="D202" s="286">
        <v>29</v>
      </c>
      <c r="E202" s="189"/>
      <c r="F202" s="191" t="s">
        <v>1303</v>
      </c>
      <c r="G202" s="191"/>
      <c r="H202" s="192" t="s">
        <v>168</v>
      </c>
      <c r="I202" s="289"/>
      <c r="J202" s="286" t="s">
        <v>3181</v>
      </c>
      <c r="K202" s="207"/>
    </row>
    <row r="203" spans="1:11" x14ac:dyDescent="0.2">
      <c r="A203" s="286">
        <v>197</v>
      </c>
      <c r="B203" s="286" t="s">
        <v>1592</v>
      </c>
      <c r="C203" s="288" t="s">
        <v>169</v>
      </c>
      <c r="D203" s="286">
        <v>29</v>
      </c>
      <c r="E203" s="189"/>
      <c r="F203" s="191" t="s">
        <v>1304</v>
      </c>
      <c r="G203" s="191"/>
      <c r="H203" s="192" t="s">
        <v>3195</v>
      </c>
      <c r="I203" s="289"/>
      <c r="J203" s="286" t="s">
        <v>3181</v>
      </c>
      <c r="K203" s="207"/>
    </row>
    <row r="204" spans="1:11" x14ac:dyDescent="0.2">
      <c r="A204" s="286">
        <v>198</v>
      </c>
      <c r="B204" s="286" t="s">
        <v>887</v>
      </c>
      <c r="C204" s="288" t="s">
        <v>170</v>
      </c>
      <c r="D204" s="286">
        <v>29</v>
      </c>
      <c r="E204" s="189"/>
      <c r="F204" s="191" t="s">
        <v>1305</v>
      </c>
      <c r="G204" s="191"/>
      <c r="H204" s="192" t="s">
        <v>171</v>
      </c>
      <c r="I204" s="289"/>
      <c r="J204" s="286" t="s">
        <v>3181</v>
      </c>
      <c r="K204" s="207"/>
    </row>
    <row r="205" spans="1:11" x14ac:dyDescent="0.2">
      <c r="A205" s="286">
        <v>199</v>
      </c>
      <c r="B205" s="286" t="s">
        <v>642</v>
      </c>
      <c r="C205" s="288" t="s">
        <v>1306</v>
      </c>
      <c r="D205" s="286">
        <v>29</v>
      </c>
      <c r="E205" s="189"/>
      <c r="F205" s="191" t="s">
        <v>1306</v>
      </c>
      <c r="G205" s="191"/>
      <c r="H205" s="192" t="s">
        <v>3196</v>
      </c>
      <c r="I205" s="289"/>
      <c r="J205" s="286" t="s">
        <v>3181</v>
      </c>
      <c r="K205" s="207"/>
    </row>
    <row r="206" spans="1:11" x14ac:dyDescent="0.2">
      <c r="A206" s="286">
        <v>200</v>
      </c>
      <c r="B206" s="286" t="s">
        <v>1593</v>
      </c>
      <c r="C206" s="288" t="s">
        <v>3197</v>
      </c>
      <c r="D206" s="286">
        <v>29</v>
      </c>
      <c r="E206" s="189"/>
      <c r="F206" s="191" t="s">
        <v>3166</v>
      </c>
      <c r="G206" s="191"/>
      <c r="H206" s="192" t="s">
        <v>172</v>
      </c>
      <c r="I206" s="289"/>
      <c r="J206" s="286" t="s">
        <v>3181</v>
      </c>
      <c r="K206" s="207"/>
    </row>
    <row r="207" spans="1:11" x14ac:dyDescent="0.2">
      <c r="A207" s="286">
        <v>201</v>
      </c>
      <c r="B207" s="286" t="s">
        <v>1594</v>
      </c>
      <c r="C207" s="288" t="s">
        <v>3198</v>
      </c>
      <c r="D207" s="286">
        <v>29</v>
      </c>
      <c r="E207" s="189"/>
      <c r="F207" s="191" t="s">
        <v>3167</v>
      </c>
      <c r="G207" s="191"/>
      <c r="H207" s="192" t="s">
        <v>3199</v>
      </c>
      <c r="I207" s="289"/>
      <c r="J207" s="286" t="s">
        <v>3181</v>
      </c>
      <c r="K207" s="207"/>
    </row>
    <row r="208" spans="1:11" x14ac:dyDescent="0.2">
      <c r="A208" s="286">
        <v>202</v>
      </c>
      <c r="B208" s="286" t="s">
        <v>1595</v>
      </c>
      <c r="C208" s="288" t="s">
        <v>173</v>
      </c>
      <c r="D208" s="286">
        <v>30</v>
      </c>
      <c r="E208" s="189"/>
      <c r="F208" s="191" t="s">
        <v>1307</v>
      </c>
      <c r="G208" s="191"/>
      <c r="H208" s="192" t="s">
        <v>174</v>
      </c>
      <c r="I208" s="289"/>
      <c r="J208" s="286" t="s">
        <v>3181</v>
      </c>
      <c r="K208" s="207"/>
    </row>
    <row r="209" spans="1:11" x14ac:dyDescent="0.2">
      <c r="A209" s="286">
        <v>203</v>
      </c>
      <c r="B209" s="286" t="s">
        <v>1596</v>
      </c>
      <c r="C209" s="288" t="s">
        <v>175</v>
      </c>
      <c r="D209" s="286">
        <v>30</v>
      </c>
      <c r="E209" s="189"/>
      <c r="F209" s="191" t="s">
        <v>1308</v>
      </c>
      <c r="G209" s="191"/>
      <c r="H209" s="192" t="s">
        <v>176</v>
      </c>
      <c r="I209" s="289"/>
      <c r="J209" s="286" t="s">
        <v>3181</v>
      </c>
      <c r="K209" s="207"/>
    </row>
    <row r="210" spans="1:11" x14ac:dyDescent="0.2">
      <c r="A210" s="286">
        <v>204</v>
      </c>
      <c r="B210" s="286" t="s">
        <v>1597</v>
      </c>
      <c r="C210" s="288" t="s">
        <v>177</v>
      </c>
      <c r="D210" s="286">
        <v>30</v>
      </c>
      <c r="E210" s="189"/>
      <c r="F210" s="191" t="s">
        <v>1309</v>
      </c>
      <c r="G210" s="191"/>
      <c r="H210" s="192" t="s">
        <v>178</v>
      </c>
      <c r="I210" s="289"/>
      <c r="J210" s="286" t="s">
        <v>3181</v>
      </c>
      <c r="K210" s="207"/>
    </row>
    <row r="211" spans="1:11" x14ac:dyDescent="0.2">
      <c r="A211" s="286">
        <v>205</v>
      </c>
      <c r="B211" s="286" t="s">
        <v>644</v>
      </c>
      <c r="C211" s="288" t="s">
        <v>1310</v>
      </c>
      <c r="D211" s="286">
        <v>30</v>
      </c>
      <c r="E211" s="189"/>
      <c r="F211" s="191" t="s">
        <v>1310</v>
      </c>
      <c r="G211" s="191"/>
      <c r="H211" s="192" t="s">
        <v>179</v>
      </c>
      <c r="I211" s="289"/>
      <c r="J211" s="286" t="s">
        <v>3181</v>
      </c>
      <c r="K211" s="207"/>
    </row>
    <row r="212" spans="1:11" x14ac:dyDescent="0.2">
      <c r="A212" s="286">
        <v>206</v>
      </c>
      <c r="B212" s="286" t="s">
        <v>645</v>
      </c>
      <c r="C212" s="288" t="s">
        <v>180</v>
      </c>
      <c r="D212" s="286">
        <v>30</v>
      </c>
      <c r="E212" s="189"/>
      <c r="F212" s="191" t="s">
        <v>1311</v>
      </c>
      <c r="G212" s="191"/>
      <c r="H212" s="192" t="s">
        <v>181</v>
      </c>
      <c r="I212" s="289"/>
      <c r="J212" s="286" t="s">
        <v>3181</v>
      </c>
      <c r="K212" s="207"/>
    </row>
    <row r="213" spans="1:11" x14ac:dyDescent="0.2">
      <c r="A213" s="286">
        <v>207</v>
      </c>
      <c r="B213" s="286" t="s">
        <v>744</v>
      </c>
      <c r="C213" s="288" t="s">
        <v>182</v>
      </c>
      <c r="D213" s="286">
        <v>30</v>
      </c>
      <c r="E213" s="189"/>
      <c r="F213" s="191" t="s">
        <v>1312</v>
      </c>
      <c r="G213" s="191"/>
      <c r="H213" s="192" t="s">
        <v>183</v>
      </c>
      <c r="I213" s="289"/>
      <c r="J213" s="286" t="s">
        <v>3181</v>
      </c>
      <c r="K213" s="207"/>
    </row>
    <row r="214" spans="1:11" x14ac:dyDescent="0.2">
      <c r="A214" s="286">
        <v>208</v>
      </c>
      <c r="B214" s="286" t="s">
        <v>1598</v>
      </c>
      <c r="C214" s="288" t="s">
        <v>184</v>
      </c>
      <c r="D214" s="286">
        <v>30</v>
      </c>
      <c r="E214" s="189"/>
      <c r="F214" s="191" t="s">
        <v>1313</v>
      </c>
      <c r="G214" s="191"/>
      <c r="H214" s="192" t="s">
        <v>185</v>
      </c>
      <c r="I214" s="289"/>
      <c r="J214" s="286" t="s">
        <v>3181</v>
      </c>
      <c r="K214" s="207"/>
    </row>
    <row r="215" spans="1:11" x14ac:dyDescent="0.2">
      <c r="A215" s="286">
        <v>209</v>
      </c>
      <c r="B215" s="286" t="s">
        <v>646</v>
      </c>
      <c r="C215" s="288" t="s">
        <v>647</v>
      </c>
      <c r="D215" s="286">
        <v>30</v>
      </c>
      <c r="E215" s="189"/>
      <c r="F215" s="191" t="s">
        <v>647</v>
      </c>
      <c r="G215" s="191"/>
      <c r="H215" s="192" t="s">
        <v>186</v>
      </c>
      <c r="I215" s="289"/>
      <c r="J215" s="286" t="s">
        <v>3181</v>
      </c>
      <c r="K215" s="207"/>
    </row>
    <row r="216" spans="1:11" x14ac:dyDescent="0.2">
      <c r="A216" s="286">
        <v>210</v>
      </c>
      <c r="B216" s="286" t="s">
        <v>1599</v>
      </c>
      <c r="C216" s="288" t="s">
        <v>187</v>
      </c>
      <c r="D216" s="286">
        <v>30</v>
      </c>
      <c r="E216" s="189"/>
      <c r="F216" s="191" t="s">
        <v>1314</v>
      </c>
      <c r="G216" s="191"/>
      <c r="H216" s="192" t="s">
        <v>188</v>
      </c>
      <c r="I216" s="289"/>
      <c r="J216" s="286" t="s">
        <v>3181</v>
      </c>
      <c r="K216" s="207"/>
    </row>
    <row r="217" spans="1:11" x14ac:dyDescent="0.2">
      <c r="A217" s="286">
        <v>211</v>
      </c>
      <c r="B217" s="286" t="s">
        <v>1600</v>
      </c>
      <c r="C217" s="288" t="s">
        <v>189</v>
      </c>
      <c r="D217" s="286">
        <v>30</v>
      </c>
      <c r="E217" s="189"/>
      <c r="F217" s="191" t="s">
        <v>1315</v>
      </c>
      <c r="G217" s="191"/>
      <c r="H217" s="192" t="s">
        <v>190</v>
      </c>
      <c r="I217" s="289"/>
      <c r="J217" s="286" t="s">
        <v>3181</v>
      </c>
      <c r="K217" s="207"/>
    </row>
    <row r="218" spans="1:11" x14ac:dyDescent="0.2">
      <c r="A218" s="286">
        <v>212</v>
      </c>
      <c r="B218" s="286" t="s">
        <v>464</v>
      </c>
      <c r="C218" s="288" t="s">
        <v>191</v>
      </c>
      <c r="D218" s="286">
        <v>30</v>
      </c>
      <c r="E218" s="189"/>
      <c r="F218" s="191" t="s">
        <v>1316</v>
      </c>
      <c r="G218" s="191"/>
      <c r="H218" s="192" t="s">
        <v>192</v>
      </c>
      <c r="I218" s="289"/>
      <c r="J218" s="286" t="s">
        <v>3181</v>
      </c>
      <c r="K218" s="207"/>
    </row>
    <row r="219" spans="1:11" ht="22.5" x14ac:dyDescent="0.2">
      <c r="A219" s="286">
        <v>213</v>
      </c>
      <c r="B219" s="286" t="s">
        <v>1601</v>
      </c>
      <c r="C219" s="288" t="s">
        <v>193</v>
      </c>
      <c r="D219" s="286">
        <v>30</v>
      </c>
      <c r="E219" s="189"/>
      <c r="F219" s="191" t="s">
        <v>1317</v>
      </c>
      <c r="G219" s="191"/>
      <c r="H219" s="192" t="s">
        <v>194</v>
      </c>
      <c r="I219" s="289"/>
      <c r="J219" s="286" t="s">
        <v>3181</v>
      </c>
      <c r="K219" s="207"/>
    </row>
    <row r="220" spans="1:11" x14ac:dyDescent="0.2">
      <c r="A220" s="286">
        <v>214</v>
      </c>
      <c r="B220" s="286" t="s">
        <v>1602</v>
      </c>
      <c r="C220" s="288" t="s">
        <v>195</v>
      </c>
      <c r="D220" s="286">
        <v>30</v>
      </c>
      <c r="E220" s="189"/>
      <c r="F220" s="191" t="s">
        <v>1318</v>
      </c>
      <c r="G220" s="191"/>
      <c r="H220" s="192" t="s">
        <v>196</v>
      </c>
      <c r="I220" s="289"/>
      <c r="J220" s="286" t="s">
        <v>3181</v>
      </c>
      <c r="K220" s="207"/>
    </row>
    <row r="221" spans="1:11" x14ac:dyDescent="0.2">
      <c r="A221" s="286">
        <v>215</v>
      </c>
      <c r="B221" s="286" t="s">
        <v>1603</v>
      </c>
      <c r="C221" s="288" t="s">
        <v>1319</v>
      </c>
      <c r="D221" s="286">
        <v>30</v>
      </c>
      <c r="E221" s="189"/>
      <c r="F221" s="191" t="s">
        <v>1319</v>
      </c>
      <c r="G221" s="191"/>
      <c r="H221" s="192" t="s">
        <v>197</v>
      </c>
      <c r="I221" s="289"/>
      <c r="J221" s="286" t="s">
        <v>3181</v>
      </c>
      <c r="K221" s="207"/>
    </row>
    <row r="222" spans="1:11" x14ac:dyDescent="0.2">
      <c r="A222" s="286">
        <v>216</v>
      </c>
      <c r="B222" s="286" t="s">
        <v>1604</v>
      </c>
      <c r="C222" s="288" t="s">
        <v>198</v>
      </c>
      <c r="D222" s="286">
        <v>30</v>
      </c>
      <c r="E222" s="189"/>
      <c r="F222" s="191" t="s">
        <v>1320</v>
      </c>
      <c r="G222" s="191"/>
      <c r="H222" s="192" t="s">
        <v>199</v>
      </c>
      <c r="I222" s="289"/>
      <c r="J222" s="286" t="s">
        <v>3181</v>
      </c>
      <c r="K222" s="207"/>
    </row>
    <row r="223" spans="1:11" x14ac:dyDescent="0.2">
      <c r="A223" s="286">
        <v>217</v>
      </c>
      <c r="B223" s="286" t="s">
        <v>1605</v>
      </c>
      <c r="C223" s="288" t="s">
        <v>200</v>
      </c>
      <c r="D223" s="286">
        <v>30</v>
      </c>
      <c r="E223" s="189"/>
      <c r="F223" s="191" t="s">
        <v>1321</v>
      </c>
      <c r="G223" s="191"/>
      <c r="H223" s="192" t="s">
        <v>201</v>
      </c>
      <c r="I223" s="289"/>
      <c r="J223" s="286" t="s">
        <v>3181</v>
      </c>
      <c r="K223" s="207"/>
    </row>
    <row r="224" spans="1:11" x14ac:dyDescent="0.2">
      <c r="A224" s="286">
        <v>218</v>
      </c>
      <c r="B224" s="286" t="s">
        <v>1606</v>
      </c>
      <c r="C224" s="288" t="s">
        <v>202</v>
      </c>
      <c r="D224" s="286">
        <v>31</v>
      </c>
      <c r="E224" s="189"/>
      <c r="F224" s="191" t="s">
        <v>1322</v>
      </c>
      <c r="G224" s="191"/>
      <c r="H224" s="192" t="s">
        <v>203</v>
      </c>
      <c r="I224" s="289"/>
      <c r="J224" s="286" t="s">
        <v>3181</v>
      </c>
      <c r="K224" s="207"/>
    </row>
    <row r="225" spans="1:11" x14ac:dyDescent="0.2">
      <c r="A225" s="286">
        <v>219</v>
      </c>
      <c r="B225" s="286" t="s">
        <v>1607</v>
      </c>
      <c r="C225" s="288" t="s">
        <v>2085</v>
      </c>
      <c r="D225" s="286">
        <v>31</v>
      </c>
      <c r="E225" s="189"/>
      <c r="F225" s="191" t="s">
        <v>1323</v>
      </c>
      <c r="G225" s="191"/>
      <c r="H225" s="192" t="s">
        <v>2086</v>
      </c>
      <c r="I225" s="289"/>
      <c r="J225" s="286" t="s">
        <v>3181</v>
      </c>
      <c r="K225" s="207"/>
    </row>
    <row r="226" spans="1:11" x14ac:dyDescent="0.2">
      <c r="A226" s="286">
        <v>220</v>
      </c>
      <c r="B226" s="286" t="s">
        <v>1608</v>
      </c>
      <c r="C226" s="288" t="s">
        <v>1324</v>
      </c>
      <c r="D226" s="286">
        <v>31</v>
      </c>
      <c r="E226" s="189"/>
      <c r="F226" s="191" t="s">
        <v>1324</v>
      </c>
      <c r="G226" s="191"/>
      <c r="H226" s="192" t="s">
        <v>2087</v>
      </c>
      <c r="I226" s="289"/>
      <c r="J226" s="286" t="s">
        <v>3181</v>
      </c>
      <c r="K226" s="207"/>
    </row>
    <row r="227" spans="1:11" x14ac:dyDescent="0.2">
      <c r="A227" s="286">
        <v>221</v>
      </c>
      <c r="B227" s="286" t="s">
        <v>1609</v>
      </c>
      <c r="C227" s="288" t="s">
        <v>2088</v>
      </c>
      <c r="D227" s="286">
        <v>31</v>
      </c>
      <c r="E227" s="189"/>
      <c r="F227" s="191" t="s">
        <v>1325</v>
      </c>
      <c r="G227" s="191"/>
      <c r="H227" s="192" t="s">
        <v>2089</v>
      </c>
      <c r="I227" s="289"/>
      <c r="J227" s="286" t="s">
        <v>3181</v>
      </c>
      <c r="K227" s="207"/>
    </row>
    <row r="228" spans="1:11" x14ac:dyDescent="0.2">
      <c r="A228" s="286">
        <v>222</v>
      </c>
      <c r="B228" s="286" t="s">
        <v>1610</v>
      </c>
      <c r="C228" s="288" t="s">
        <v>2090</v>
      </c>
      <c r="D228" s="286">
        <v>31</v>
      </c>
      <c r="E228" s="189"/>
      <c r="F228" s="191" t="s">
        <v>1326</v>
      </c>
      <c r="G228" s="191"/>
      <c r="H228" s="192" t="s">
        <v>2091</v>
      </c>
      <c r="I228" s="289"/>
      <c r="J228" s="286" t="s">
        <v>3181</v>
      </c>
      <c r="K228" s="207"/>
    </row>
    <row r="229" spans="1:11" x14ac:dyDescent="0.2">
      <c r="A229" s="286">
        <v>223</v>
      </c>
      <c r="B229" s="286" t="s">
        <v>1611</v>
      </c>
      <c r="C229" s="288" t="s">
        <v>2092</v>
      </c>
      <c r="D229" s="286">
        <v>31</v>
      </c>
      <c r="E229" s="189"/>
      <c r="F229" s="191" t="s">
        <v>1327</v>
      </c>
      <c r="G229" s="191"/>
      <c r="H229" s="192" t="s">
        <v>2093</v>
      </c>
      <c r="I229" s="289"/>
      <c r="J229" s="286" t="s">
        <v>3181</v>
      </c>
      <c r="K229" s="207"/>
    </row>
    <row r="230" spans="1:11" x14ac:dyDescent="0.2">
      <c r="A230" s="286">
        <v>224</v>
      </c>
      <c r="B230" s="286" t="s">
        <v>1612</v>
      </c>
      <c r="C230" s="288" t="s">
        <v>2094</v>
      </c>
      <c r="D230" s="286">
        <v>31</v>
      </c>
      <c r="E230" s="189"/>
      <c r="F230" s="191" t="s">
        <v>1328</v>
      </c>
      <c r="G230" s="191"/>
      <c r="H230" s="192" t="s">
        <v>2095</v>
      </c>
      <c r="I230" s="289"/>
      <c r="J230" s="286" t="s">
        <v>3181</v>
      </c>
      <c r="K230" s="207"/>
    </row>
    <row r="231" spans="1:11" x14ac:dyDescent="0.2">
      <c r="A231" s="286">
        <v>225</v>
      </c>
      <c r="B231" s="286" t="s">
        <v>1613</v>
      </c>
      <c r="C231" s="288" t="s">
        <v>2096</v>
      </c>
      <c r="D231" s="286">
        <v>31</v>
      </c>
      <c r="E231" s="189"/>
      <c r="F231" s="191" t="s">
        <v>1329</v>
      </c>
      <c r="G231" s="191"/>
      <c r="H231" s="192" t="s">
        <v>2097</v>
      </c>
      <c r="I231" s="289"/>
      <c r="J231" s="286" t="s">
        <v>3181</v>
      </c>
      <c r="K231" s="207"/>
    </row>
    <row r="232" spans="1:11" x14ac:dyDescent="0.2">
      <c r="A232" s="286">
        <v>226</v>
      </c>
      <c r="B232" s="286" t="s">
        <v>1614</v>
      </c>
      <c r="C232" s="288" t="s">
        <v>2098</v>
      </c>
      <c r="D232" s="286">
        <v>31</v>
      </c>
      <c r="E232" s="189"/>
      <c r="F232" s="191" t="s">
        <v>1330</v>
      </c>
      <c r="G232" s="191"/>
      <c r="H232" s="192" t="s">
        <v>2099</v>
      </c>
      <c r="I232" s="289"/>
      <c r="J232" s="286" t="s">
        <v>3181</v>
      </c>
      <c r="K232" s="207"/>
    </row>
    <row r="233" spans="1:11" x14ac:dyDescent="0.2">
      <c r="A233" s="286">
        <v>227</v>
      </c>
      <c r="B233" s="286" t="s">
        <v>668</v>
      </c>
      <c r="C233" s="288" t="s">
        <v>1331</v>
      </c>
      <c r="D233" s="286">
        <v>31</v>
      </c>
      <c r="E233" s="189"/>
      <c r="F233" s="191" t="s">
        <v>1331</v>
      </c>
      <c r="G233" s="191"/>
      <c r="H233" s="192" t="s">
        <v>2100</v>
      </c>
      <c r="I233" s="289"/>
      <c r="J233" s="286" t="s">
        <v>3181</v>
      </c>
      <c r="K233" s="207"/>
    </row>
    <row r="234" spans="1:11" x14ac:dyDescent="0.2">
      <c r="A234" s="286">
        <v>228</v>
      </c>
      <c r="B234" s="286" t="s">
        <v>888</v>
      </c>
      <c r="C234" s="288" t="s">
        <v>1332</v>
      </c>
      <c r="D234" s="286">
        <v>31</v>
      </c>
      <c r="E234" s="189"/>
      <c r="F234" s="191" t="s">
        <v>1332</v>
      </c>
      <c r="G234" s="191"/>
      <c r="H234" s="192" t="s">
        <v>2101</v>
      </c>
      <c r="I234" s="289"/>
      <c r="J234" s="286" t="s">
        <v>3181</v>
      </c>
      <c r="K234" s="207"/>
    </row>
    <row r="235" spans="1:11" x14ac:dyDescent="0.2">
      <c r="A235" s="286">
        <v>229</v>
      </c>
      <c r="B235" s="286" t="s">
        <v>889</v>
      </c>
      <c r="C235" s="288" t="s">
        <v>2102</v>
      </c>
      <c r="D235" s="286">
        <v>31</v>
      </c>
      <c r="E235" s="189"/>
      <c r="F235" s="191" t="s">
        <v>1333</v>
      </c>
      <c r="G235" s="191"/>
      <c r="H235" s="192" t="s">
        <v>2103</v>
      </c>
      <c r="I235" s="289"/>
      <c r="J235" s="286" t="s">
        <v>3181</v>
      </c>
      <c r="K235" s="207"/>
    </row>
    <row r="236" spans="1:11" x14ac:dyDescent="0.2">
      <c r="A236" s="286">
        <v>230</v>
      </c>
      <c r="B236" s="286" t="s">
        <v>669</v>
      </c>
      <c r="C236" s="288" t="s">
        <v>1334</v>
      </c>
      <c r="D236" s="286">
        <v>32</v>
      </c>
      <c r="E236" s="189"/>
      <c r="F236" s="191" t="s">
        <v>1334</v>
      </c>
      <c r="G236" s="191"/>
      <c r="H236" s="192" t="s">
        <v>2104</v>
      </c>
      <c r="I236" s="289"/>
      <c r="J236" s="286" t="s">
        <v>3181</v>
      </c>
      <c r="K236" s="207"/>
    </row>
    <row r="237" spans="1:11" x14ac:dyDescent="0.2">
      <c r="A237" s="286">
        <v>231</v>
      </c>
      <c r="B237" s="286" t="s">
        <v>1615</v>
      </c>
      <c r="C237" s="288" t="s">
        <v>1335</v>
      </c>
      <c r="D237" s="286">
        <v>32</v>
      </c>
      <c r="E237" s="189"/>
      <c r="F237" s="191" t="s">
        <v>1335</v>
      </c>
      <c r="G237" s="191"/>
      <c r="H237" s="192" t="s">
        <v>2105</v>
      </c>
      <c r="I237" s="289"/>
      <c r="J237" s="286" t="s">
        <v>3181</v>
      </c>
      <c r="K237" s="207"/>
    </row>
    <row r="238" spans="1:11" x14ac:dyDescent="0.2">
      <c r="A238" s="286">
        <v>232</v>
      </c>
      <c r="B238" s="286" t="s">
        <v>3157</v>
      </c>
      <c r="C238" s="288" t="s">
        <v>1336</v>
      </c>
      <c r="D238" s="286">
        <v>32</v>
      </c>
      <c r="E238" s="189"/>
      <c r="F238" s="191" t="s">
        <v>1336</v>
      </c>
      <c r="G238" s="191"/>
      <c r="H238" s="192" t="s">
        <v>2106</v>
      </c>
      <c r="I238" s="289"/>
      <c r="J238" s="286" t="s">
        <v>3181</v>
      </c>
      <c r="K238" s="207"/>
    </row>
    <row r="239" spans="1:11" x14ac:dyDescent="0.2">
      <c r="A239" s="286">
        <v>233</v>
      </c>
      <c r="B239" s="286" t="s">
        <v>3158</v>
      </c>
      <c r="C239" s="288" t="s">
        <v>2107</v>
      </c>
      <c r="D239" s="286">
        <v>32</v>
      </c>
      <c r="E239" s="189"/>
      <c r="F239" s="191" t="s">
        <v>1337</v>
      </c>
      <c r="G239" s="191"/>
      <c r="H239" s="192" t="s">
        <v>2108</v>
      </c>
      <c r="I239" s="289"/>
      <c r="J239" s="286" t="s">
        <v>3181</v>
      </c>
      <c r="K239" s="207"/>
    </row>
    <row r="240" spans="1:11" x14ac:dyDescent="0.2">
      <c r="A240" s="286">
        <v>234</v>
      </c>
      <c r="B240" s="286" t="s">
        <v>3159</v>
      </c>
      <c r="C240" s="288" t="s">
        <v>3160</v>
      </c>
      <c r="D240" s="286">
        <v>32</v>
      </c>
      <c r="E240" s="189"/>
      <c r="F240" s="191" t="s">
        <v>3160</v>
      </c>
      <c r="G240" s="191"/>
      <c r="H240" s="192" t="s">
        <v>3200</v>
      </c>
      <c r="I240" s="289"/>
      <c r="J240" s="286" t="s">
        <v>3181</v>
      </c>
      <c r="K240" s="207"/>
    </row>
    <row r="241" spans="1:11" x14ac:dyDescent="0.2">
      <c r="A241" s="286">
        <v>235</v>
      </c>
      <c r="B241" s="286" t="s">
        <v>3161</v>
      </c>
      <c r="C241" s="288" t="s">
        <v>3201</v>
      </c>
      <c r="D241" s="286">
        <v>32</v>
      </c>
      <c r="E241" s="189"/>
      <c r="F241" s="191" t="s">
        <v>3168</v>
      </c>
      <c r="G241" s="191"/>
      <c r="H241" s="192" t="s">
        <v>3202</v>
      </c>
      <c r="I241" s="289"/>
      <c r="J241" s="286" t="s">
        <v>3181</v>
      </c>
      <c r="K241" s="207"/>
    </row>
    <row r="242" spans="1:11" x14ac:dyDescent="0.2">
      <c r="A242" s="286">
        <v>236</v>
      </c>
      <c r="B242" s="286" t="s">
        <v>3162</v>
      </c>
      <c r="C242" s="288" t="s">
        <v>2109</v>
      </c>
      <c r="D242" s="286">
        <v>32</v>
      </c>
      <c r="E242" s="189"/>
      <c r="F242" s="191" t="s">
        <v>1338</v>
      </c>
      <c r="G242" s="191"/>
      <c r="H242" s="192" t="s">
        <v>2110</v>
      </c>
      <c r="I242" s="289"/>
      <c r="J242" s="286" t="s">
        <v>3181</v>
      </c>
      <c r="K242" s="207"/>
    </row>
    <row r="243" spans="1:11" x14ac:dyDescent="0.2">
      <c r="A243" s="286">
        <v>237</v>
      </c>
      <c r="B243" s="286" t="s">
        <v>3163</v>
      </c>
      <c r="C243" s="288" t="s">
        <v>1339</v>
      </c>
      <c r="D243" s="286">
        <v>32</v>
      </c>
      <c r="E243" s="189"/>
      <c r="F243" s="191" t="s">
        <v>1339</v>
      </c>
      <c r="G243" s="191"/>
      <c r="H243" s="192" t="s">
        <v>2111</v>
      </c>
      <c r="I243" s="289"/>
      <c r="J243" s="286" t="s">
        <v>3181</v>
      </c>
      <c r="K243" s="207"/>
    </row>
    <row r="244" spans="1:11" x14ac:dyDescent="0.2">
      <c r="A244" s="286">
        <v>238</v>
      </c>
      <c r="B244" s="286" t="s">
        <v>745</v>
      </c>
      <c r="C244" s="288" t="s">
        <v>3203</v>
      </c>
      <c r="D244" s="286">
        <v>32</v>
      </c>
      <c r="E244" s="189"/>
      <c r="F244" s="191" t="s">
        <v>3169</v>
      </c>
      <c r="G244" s="191"/>
      <c r="H244" s="192" t="s">
        <v>3204</v>
      </c>
      <c r="I244" s="289"/>
      <c r="J244" s="286" t="s">
        <v>3181</v>
      </c>
      <c r="K244" s="207"/>
    </row>
    <row r="245" spans="1:11" x14ac:dyDescent="0.2">
      <c r="A245" s="286">
        <v>239</v>
      </c>
      <c r="B245" s="286" t="s">
        <v>1616</v>
      </c>
      <c r="C245" s="288" t="s">
        <v>824</v>
      </c>
      <c r="D245" s="286">
        <v>33</v>
      </c>
      <c r="E245" s="189"/>
      <c r="F245" s="191" t="s">
        <v>824</v>
      </c>
      <c r="G245" s="191"/>
      <c r="H245" s="192" t="s">
        <v>2112</v>
      </c>
      <c r="I245" s="289"/>
      <c r="J245" s="286" t="s">
        <v>3181</v>
      </c>
      <c r="K245" s="207"/>
    </row>
    <row r="246" spans="1:11" x14ac:dyDescent="0.2">
      <c r="A246" s="286">
        <v>240</v>
      </c>
      <c r="B246" s="286" t="s">
        <v>1617</v>
      </c>
      <c r="C246" s="288" t="s">
        <v>1340</v>
      </c>
      <c r="D246" s="286">
        <v>33</v>
      </c>
      <c r="E246" s="189"/>
      <c r="F246" s="191" t="s">
        <v>1340</v>
      </c>
      <c r="G246" s="191"/>
      <c r="H246" s="192" t="s">
        <v>2113</v>
      </c>
      <c r="I246" s="289"/>
      <c r="J246" s="286" t="s">
        <v>3181</v>
      </c>
      <c r="K246" s="207"/>
    </row>
    <row r="247" spans="1:11" x14ac:dyDescent="0.2">
      <c r="A247" s="286">
        <v>241</v>
      </c>
      <c r="B247" s="286" t="s">
        <v>1618</v>
      </c>
      <c r="C247" s="288" t="s">
        <v>1341</v>
      </c>
      <c r="D247" s="286">
        <v>33</v>
      </c>
      <c r="E247" s="189"/>
      <c r="F247" s="191" t="s">
        <v>1341</v>
      </c>
      <c r="G247" s="191"/>
      <c r="H247" s="192" t="s">
        <v>2114</v>
      </c>
      <c r="I247" s="289"/>
      <c r="J247" s="286" t="s">
        <v>3181</v>
      </c>
      <c r="K247" s="207"/>
    </row>
    <row r="248" spans="1:11" x14ac:dyDescent="0.2">
      <c r="A248" s="286">
        <v>242</v>
      </c>
      <c r="B248" s="286" t="s">
        <v>1619</v>
      </c>
      <c r="C248" s="288" t="s">
        <v>1342</v>
      </c>
      <c r="D248" s="286">
        <v>33</v>
      </c>
      <c r="E248" s="189"/>
      <c r="F248" s="191" t="s">
        <v>1342</v>
      </c>
      <c r="G248" s="191"/>
      <c r="H248" s="192" t="s">
        <v>2115</v>
      </c>
      <c r="I248" s="289"/>
      <c r="J248" s="286" t="s">
        <v>3181</v>
      </c>
      <c r="K248" s="207"/>
    </row>
    <row r="249" spans="1:11" x14ac:dyDescent="0.2">
      <c r="A249" s="286">
        <v>243</v>
      </c>
      <c r="B249" s="286" t="s">
        <v>890</v>
      </c>
      <c r="C249" s="288" t="s">
        <v>3152</v>
      </c>
      <c r="D249" s="286">
        <v>33</v>
      </c>
      <c r="E249" s="189"/>
      <c r="F249" s="191" t="s">
        <v>1343</v>
      </c>
      <c r="G249" s="191"/>
      <c r="H249" s="192" t="s">
        <v>2116</v>
      </c>
      <c r="I249" s="289"/>
      <c r="J249" s="286" t="s">
        <v>3181</v>
      </c>
      <c r="K249" s="207"/>
    </row>
    <row r="250" spans="1:11" x14ac:dyDescent="0.2">
      <c r="A250" s="286">
        <v>244</v>
      </c>
      <c r="B250" s="286" t="s">
        <v>891</v>
      </c>
      <c r="C250" s="288" t="s">
        <v>1344</v>
      </c>
      <c r="D250" s="286">
        <v>33</v>
      </c>
      <c r="E250" s="189"/>
      <c r="F250" s="191" t="s">
        <v>1344</v>
      </c>
      <c r="G250" s="191"/>
      <c r="H250" s="192" t="s">
        <v>2117</v>
      </c>
      <c r="I250" s="289"/>
      <c r="J250" s="286" t="s">
        <v>3181</v>
      </c>
      <c r="K250" s="207"/>
    </row>
    <row r="251" spans="1:11" x14ac:dyDescent="0.2">
      <c r="A251" s="286">
        <v>245</v>
      </c>
      <c r="B251" s="286" t="s">
        <v>892</v>
      </c>
      <c r="C251" s="288" t="s">
        <v>2118</v>
      </c>
      <c r="D251" s="286">
        <v>33</v>
      </c>
      <c r="E251" s="189"/>
      <c r="F251" s="191" t="s">
        <v>1345</v>
      </c>
      <c r="G251" s="191"/>
      <c r="H251" s="192" t="s">
        <v>2119</v>
      </c>
      <c r="I251" s="289"/>
      <c r="J251" s="286" t="s">
        <v>3181</v>
      </c>
      <c r="K251" s="207"/>
    </row>
    <row r="252" spans="1:11" x14ac:dyDescent="0.2">
      <c r="A252" s="286">
        <v>246</v>
      </c>
      <c r="B252" s="286" t="s">
        <v>670</v>
      </c>
      <c r="C252" s="288" t="s">
        <v>1346</v>
      </c>
      <c r="D252" s="286">
        <v>33</v>
      </c>
      <c r="E252" s="189"/>
      <c r="F252" s="191" t="s">
        <v>1346</v>
      </c>
      <c r="G252" s="191"/>
      <c r="H252" s="192" t="s">
        <v>2120</v>
      </c>
      <c r="I252" s="289"/>
      <c r="J252" s="286" t="s">
        <v>3181</v>
      </c>
      <c r="K252" s="207"/>
    </row>
    <row r="253" spans="1:11" x14ac:dyDescent="0.2">
      <c r="A253" s="286">
        <v>247</v>
      </c>
      <c r="B253" s="286" t="s">
        <v>893</v>
      </c>
      <c r="C253" s="288" t="s">
        <v>2121</v>
      </c>
      <c r="D253" s="286">
        <v>33</v>
      </c>
      <c r="E253" s="189"/>
      <c r="F253" s="191" t="s">
        <v>1347</v>
      </c>
      <c r="G253" s="191"/>
      <c r="H253" s="192" t="s">
        <v>2122</v>
      </c>
      <c r="I253" s="289"/>
      <c r="J253" s="286" t="s">
        <v>3181</v>
      </c>
      <c r="K253" s="207"/>
    </row>
    <row r="254" spans="1:11" x14ac:dyDescent="0.2">
      <c r="A254" s="286">
        <v>248</v>
      </c>
      <c r="B254" s="286" t="s">
        <v>1620</v>
      </c>
      <c r="C254" s="288" t="s">
        <v>1348</v>
      </c>
      <c r="D254" s="286">
        <v>33</v>
      </c>
      <c r="E254" s="189"/>
      <c r="F254" s="191" t="s">
        <v>1348</v>
      </c>
      <c r="G254" s="191"/>
      <c r="H254" s="192" t="s">
        <v>2123</v>
      </c>
      <c r="I254" s="289"/>
      <c r="J254" s="286" t="s">
        <v>3181</v>
      </c>
      <c r="K254" s="207"/>
    </row>
    <row r="255" spans="1:11" x14ac:dyDescent="0.2">
      <c r="A255" s="286">
        <v>249</v>
      </c>
      <c r="B255" s="286" t="s">
        <v>1621</v>
      </c>
      <c r="C255" s="288" t="s">
        <v>2124</v>
      </c>
      <c r="D255" s="286">
        <v>33</v>
      </c>
      <c r="E255" s="189"/>
      <c r="F255" s="191" t="s">
        <v>1349</v>
      </c>
      <c r="G255" s="191"/>
      <c r="H255" s="192" t="s">
        <v>2125</v>
      </c>
      <c r="I255" s="289"/>
      <c r="J255" s="286" t="s">
        <v>3181</v>
      </c>
      <c r="K255" s="207"/>
    </row>
    <row r="256" spans="1:11" x14ac:dyDescent="0.2">
      <c r="A256" s="286">
        <v>250</v>
      </c>
      <c r="B256" s="286" t="s">
        <v>3245</v>
      </c>
      <c r="C256" s="288" t="s">
        <v>1350</v>
      </c>
      <c r="D256" s="286">
        <v>34</v>
      </c>
      <c r="E256" s="189"/>
      <c r="F256" s="191" t="s">
        <v>1350</v>
      </c>
      <c r="G256" s="191"/>
      <c r="H256" s="192" t="s">
        <v>2126</v>
      </c>
      <c r="I256" s="289"/>
      <c r="J256" s="286" t="s">
        <v>3181</v>
      </c>
      <c r="K256" s="207"/>
    </row>
    <row r="257" spans="1:11" x14ac:dyDescent="0.2">
      <c r="A257" s="286">
        <v>251</v>
      </c>
      <c r="B257" s="286" t="s">
        <v>3246</v>
      </c>
      <c r="C257" s="288" t="s">
        <v>3278</v>
      </c>
      <c r="D257" s="286">
        <v>34</v>
      </c>
      <c r="E257" s="189"/>
      <c r="F257" s="191" t="s">
        <v>3645</v>
      </c>
      <c r="G257" s="191"/>
      <c r="H257" s="192" t="s">
        <v>3646</v>
      </c>
      <c r="I257" s="289"/>
      <c r="J257" s="286" t="s">
        <v>3181</v>
      </c>
      <c r="K257" s="207"/>
    </row>
    <row r="258" spans="1:11" x14ac:dyDescent="0.2">
      <c r="A258" s="286">
        <v>252</v>
      </c>
      <c r="B258" s="286" t="s">
        <v>671</v>
      </c>
      <c r="C258" s="288" t="s">
        <v>2127</v>
      </c>
      <c r="D258" s="286">
        <v>34</v>
      </c>
      <c r="E258" s="189"/>
      <c r="F258" s="191" t="s">
        <v>1351</v>
      </c>
      <c r="G258" s="191"/>
      <c r="H258" s="192" t="s">
        <v>2128</v>
      </c>
      <c r="I258" s="289"/>
      <c r="J258" s="286" t="s">
        <v>3181</v>
      </c>
      <c r="K258" s="207"/>
    </row>
    <row r="259" spans="1:11" x14ac:dyDescent="0.2">
      <c r="A259" s="286">
        <v>253</v>
      </c>
      <c r="B259" s="286" t="s">
        <v>672</v>
      </c>
      <c r="C259" s="288" t="s">
        <v>1352</v>
      </c>
      <c r="D259" s="286">
        <v>34</v>
      </c>
      <c r="E259" s="189"/>
      <c r="F259" s="191" t="s">
        <v>1352</v>
      </c>
      <c r="G259" s="191"/>
      <c r="H259" s="192" t="s">
        <v>2129</v>
      </c>
      <c r="I259" s="289"/>
      <c r="J259" s="286" t="s">
        <v>3181</v>
      </c>
      <c r="K259" s="207"/>
    </row>
    <row r="260" spans="1:11" x14ac:dyDescent="0.2">
      <c r="A260" s="286">
        <v>254</v>
      </c>
      <c r="B260" s="286" t="s">
        <v>1622</v>
      </c>
      <c r="C260" s="288" t="s">
        <v>2130</v>
      </c>
      <c r="D260" s="286">
        <v>34</v>
      </c>
      <c r="E260" s="189"/>
      <c r="F260" s="191" t="s">
        <v>1353</v>
      </c>
      <c r="G260" s="191"/>
      <c r="H260" s="192" t="s">
        <v>2131</v>
      </c>
      <c r="I260" s="289"/>
      <c r="J260" s="286" t="s">
        <v>3181</v>
      </c>
      <c r="K260" s="207"/>
    </row>
    <row r="261" spans="1:11" x14ac:dyDescent="0.2">
      <c r="A261" s="286">
        <v>255</v>
      </c>
      <c r="B261" s="286" t="s">
        <v>1623</v>
      </c>
      <c r="C261" s="288" t="s">
        <v>2132</v>
      </c>
      <c r="D261" s="286">
        <v>34</v>
      </c>
      <c r="E261" s="189"/>
      <c r="F261" s="191" t="s">
        <v>1354</v>
      </c>
      <c r="G261" s="191"/>
      <c r="H261" s="192" t="s">
        <v>2133</v>
      </c>
      <c r="I261" s="289"/>
      <c r="J261" s="286" t="s">
        <v>3181</v>
      </c>
      <c r="K261" s="207"/>
    </row>
    <row r="262" spans="1:11" x14ac:dyDescent="0.2">
      <c r="A262" s="286">
        <v>256</v>
      </c>
      <c r="B262" s="286" t="s">
        <v>673</v>
      </c>
      <c r="C262" s="288" t="s">
        <v>2134</v>
      </c>
      <c r="D262" s="286">
        <v>34</v>
      </c>
      <c r="E262" s="189"/>
      <c r="F262" s="191" t="s">
        <v>1355</v>
      </c>
      <c r="G262" s="191"/>
      <c r="H262" s="290" t="s">
        <v>2135</v>
      </c>
      <c r="I262" s="289"/>
      <c r="J262" s="286" t="s">
        <v>3181</v>
      </c>
      <c r="K262" s="207"/>
    </row>
    <row r="263" spans="1:11" x14ac:dyDescent="0.2">
      <c r="A263" s="286">
        <v>257</v>
      </c>
      <c r="B263" s="286" t="s">
        <v>674</v>
      </c>
      <c r="C263" s="288" t="s">
        <v>2136</v>
      </c>
      <c r="D263" s="286">
        <v>34</v>
      </c>
      <c r="E263" s="189"/>
      <c r="F263" s="191" t="s">
        <v>1356</v>
      </c>
      <c r="G263" s="191"/>
      <c r="H263" s="290" t="s">
        <v>2137</v>
      </c>
      <c r="I263" s="289"/>
      <c r="J263" s="286" t="s">
        <v>3181</v>
      </c>
      <c r="K263" s="207"/>
    </row>
    <row r="264" spans="1:11" x14ac:dyDescent="0.2">
      <c r="A264" s="286">
        <v>258</v>
      </c>
      <c r="B264" s="286" t="s">
        <v>675</v>
      </c>
      <c r="C264" s="288" t="s">
        <v>2138</v>
      </c>
      <c r="D264" s="286">
        <v>34</v>
      </c>
      <c r="E264" s="189"/>
      <c r="F264" s="191" t="s">
        <v>1357</v>
      </c>
      <c r="G264" s="191"/>
      <c r="H264" s="192" t="s">
        <v>2139</v>
      </c>
      <c r="I264" s="289"/>
      <c r="J264" s="286" t="s">
        <v>3181</v>
      </c>
      <c r="K264" s="207"/>
    </row>
    <row r="265" spans="1:11" x14ac:dyDescent="0.2">
      <c r="A265" s="286">
        <v>259</v>
      </c>
      <c r="B265" s="286" t="s">
        <v>898</v>
      </c>
      <c r="C265" s="288" t="s">
        <v>2140</v>
      </c>
      <c r="D265" s="286">
        <v>34</v>
      </c>
      <c r="E265" s="189"/>
      <c r="F265" s="191" t="s">
        <v>1358</v>
      </c>
      <c r="G265" s="191"/>
      <c r="H265" s="192" t="s">
        <v>2141</v>
      </c>
      <c r="I265" s="289"/>
      <c r="J265" s="286" t="s">
        <v>3181</v>
      </c>
      <c r="K265" s="207"/>
    </row>
    <row r="266" spans="1:11" x14ac:dyDescent="0.2">
      <c r="A266" s="286">
        <v>260</v>
      </c>
      <c r="B266" s="286" t="s">
        <v>676</v>
      </c>
      <c r="C266" s="288" t="s">
        <v>2142</v>
      </c>
      <c r="D266" s="286">
        <v>34</v>
      </c>
      <c r="E266" s="189"/>
      <c r="F266" s="191" t="s">
        <v>1359</v>
      </c>
      <c r="G266" s="191"/>
      <c r="H266" s="192" t="s">
        <v>2143</v>
      </c>
      <c r="I266" s="289"/>
      <c r="J266" s="286" t="s">
        <v>3181</v>
      </c>
      <c r="K266" s="207"/>
    </row>
    <row r="267" spans="1:11" x14ac:dyDescent="0.2">
      <c r="A267" s="286">
        <v>261</v>
      </c>
      <c r="B267" s="286" t="s">
        <v>677</v>
      </c>
      <c r="C267" s="288" t="s">
        <v>2144</v>
      </c>
      <c r="D267" s="286">
        <v>34</v>
      </c>
      <c r="E267" s="189"/>
      <c r="F267" s="191" t="s">
        <v>1360</v>
      </c>
      <c r="G267" s="191"/>
      <c r="H267" s="192" t="s">
        <v>2145</v>
      </c>
      <c r="I267" s="289"/>
      <c r="J267" s="286" t="s">
        <v>3181</v>
      </c>
      <c r="K267" s="207"/>
    </row>
    <row r="268" spans="1:11" x14ac:dyDescent="0.2">
      <c r="A268" s="286">
        <v>262</v>
      </c>
      <c r="B268" s="286" t="s">
        <v>678</v>
      </c>
      <c r="C268" s="288" t="s">
        <v>2146</v>
      </c>
      <c r="D268" s="286">
        <v>34</v>
      </c>
      <c r="E268" s="189"/>
      <c r="F268" s="191" t="s">
        <v>1361</v>
      </c>
      <c r="G268" s="191"/>
      <c r="H268" s="192" t="s">
        <v>2147</v>
      </c>
      <c r="I268" s="289"/>
      <c r="J268" s="286" t="s">
        <v>3181</v>
      </c>
      <c r="K268" s="207"/>
    </row>
    <row r="269" spans="1:11" x14ac:dyDescent="0.2">
      <c r="A269" s="286">
        <v>263</v>
      </c>
      <c r="B269" s="286" t="s">
        <v>679</v>
      </c>
      <c r="C269" s="288" t="s">
        <v>2148</v>
      </c>
      <c r="D269" s="286">
        <v>34</v>
      </c>
      <c r="E269" s="189"/>
      <c r="F269" s="191" t="s">
        <v>1362</v>
      </c>
      <c r="G269" s="191"/>
      <c r="H269" s="192" t="s">
        <v>2149</v>
      </c>
      <c r="I269" s="289"/>
      <c r="J269" s="286" t="s">
        <v>3181</v>
      </c>
      <c r="K269" s="207"/>
    </row>
    <row r="270" spans="1:11" x14ac:dyDescent="0.2">
      <c r="A270" s="286">
        <v>264</v>
      </c>
      <c r="B270" s="286" t="s">
        <v>680</v>
      </c>
      <c r="C270" s="288" t="s">
        <v>2150</v>
      </c>
      <c r="D270" s="286">
        <v>34</v>
      </c>
      <c r="E270" s="189"/>
      <c r="F270" s="191" t="s">
        <v>1363</v>
      </c>
      <c r="G270" s="191"/>
      <c r="H270" s="192" t="s">
        <v>2151</v>
      </c>
      <c r="I270" s="289"/>
      <c r="J270" s="286" t="s">
        <v>3181</v>
      </c>
      <c r="K270" s="207"/>
    </row>
    <row r="271" spans="1:11" x14ac:dyDescent="0.2">
      <c r="A271" s="286">
        <v>265</v>
      </c>
      <c r="B271" s="286" t="s">
        <v>681</v>
      </c>
      <c r="C271" s="288" t="s">
        <v>565</v>
      </c>
      <c r="D271" s="286">
        <v>34</v>
      </c>
      <c r="E271" s="189"/>
      <c r="F271" s="191" t="s">
        <v>565</v>
      </c>
      <c r="G271" s="191"/>
      <c r="H271" s="192" t="s">
        <v>2152</v>
      </c>
      <c r="I271" s="289"/>
      <c r="J271" s="286" t="s">
        <v>3181</v>
      </c>
      <c r="K271" s="207"/>
    </row>
    <row r="272" spans="1:11" x14ac:dyDescent="0.2">
      <c r="A272" s="286">
        <v>266</v>
      </c>
      <c r="B272" s="286" t="s">
        <v>682</v>
      </c>
      <c r="C272" s="288" t="s">
        <v>566</v>
      </c>
      <c r="D272" s="286">
        <v>34</v>
      </c>
      <c r="E272" s="189"/>
      <c r="F272" s="191" t="s">
        <v>566</v>
      </c>
      <c r="G272" s="191"/>
      <c r="H272" s="192" t="s">
        <v>2153</v>
      </c>
      <c r="I272" s="289"/>
      <c r="J272" s="286" t="s">
        <v>3181</v>
      </c>
      <c r="K272" s="207"/>
    </row>
    <row r="273" spans="1:11" x14ac:dyDescent="0.2">
      <c r="A273" s="286">
        <v>267</v>
      </c>
      <c r="B273" s="286" t="s">
        <v>683</v>
      </c>
      <c r="C273" s="288" t="s">
        <v>2154</v>
      </c>
      <c r="D273" s="286">
        <v>34</v>
      </c>
      <c r="E273" s="189"/>
      <c r="F273" s="191" t="s">
        <v>1364</v>
      </c>
      <c r="G273" s="191"/>
      <c r="H273" s="192" t="s">
        <v>2155</v>
      </c>
      <c r="I273" s="289"/>
      <c r="J273" s="286" t="s">
        <v>3181</v>
      </c>
      <c r="K273" s="207"/>
    </row>
    <row r="274" spans="1:11" x14ac:dyDescent="0.2">
      <c r="A274" s="286">
        <v>268</v>
      </c>
      <c r="B274" s="286" t="s">
        <v>684</v>
      </c>
      <c r="C274" s="288" t="s">
        <v>1365</v>
      </c>
      <c r="D274" s="286">
        <v>34</v>
      </c>
      <c r="E274" s="189"/>
      <c r="F274" s="191" t="s">
        <v>1365</v>
      </c>
      <c r="G274" s="191"/>
      <c r="H274" s="192" t="s">
        <v>2156</v>
      </c>
      <c r="I274" s="289"/>
      <c r="J274" s="286" t="s">
        <v>3181</v>
      </c>
      <c r="K274" s="207"/>
    </row>
    <row r="275" spans="1:11" x14ac:dyDescent="0.2">
      <c r="A275" s="286">
        <v>269</v>
      </c>
      <c r="B275" s="286" t="s">
        <v>685</v>
      </c>
      <c r="C275" s="288" t="s">
        <v>2157</v>
      </c>
      <c r="D275" s="286">
        <v>34</v>
      </c>
      <c r="E275" s="189"/>
      <c r="F275" s="191" t="s">
        <v>1366</v>
      </c>
      <c r="G275" s="191"/>
      <c r="H275" s="192" t="s">
        <v>2158</v>
      </c>
      <c r="I275" s="289"/>
      <c r="J275" s="286" t="s">
        <v>3181</v>
      </c>
      <c r="K275" s="207"/>
    </row>
    <row r="276" spans="1:11" x14ac:dyDescent="0.2">
      <c r="A276" s="286">
        <v>270</v>
      </c>
      <c r="B276" s="286" t="s">
        <v>1624</v>
      </c>
      <c r="C276" s="288" t="s">
        <v>1367</v>
      </c>
      <c r="D276" s="286">
        <v>34</v>
      </c>
      <c r="E276" s="189"/>
      <c r="F276" s="191" t="s">
        <v>1367</v>
      </c>
      <c r="G276" s="191"/>
      <c r="H276" s="192" t="s">
        <v>2159</v>
      </c>
      <c r="I276" s="289"/>
      <c r="J276" s="286" t="s">
        <v>3181</v>
      </c>
      <c r="K276" s="207"/>
    </row>
    <row r="277" spans="1:11" x14ac:dyDescent="0.2">
      <c r="A277" s="286">
        <v>271</v>
      </c>
      <c r="B277" s="286" t="s">
        <v>1625</v>
      </c>
      <c r="C277" s="288" t="s">
        <v>1368</v>
      </c>
      <c r="D277" s="286">
        <v>34</v>
      </c>
      <c r="E277" s="189"/>
      <c r="F277" s="191" t="s">
        <v>1368</v>
      </c>
      <c r="G277" s="191"/>
      <c r="H277" s="192" t="s">
        <v>2160</v>
      </c>
      <c r="I277" s="289"/>
      <c r="J277" s="286" t="s">
        <v>3181</v>
      </c>
      <c r="K277" s="207"/>
    </row>
    <row r="278" spans="1:11" x14ac:dyDescent="0.2">
      <c r="A278" s="286">
        <v>272</v>
      </c>
      <c r="B278" s="286" t="s">
        <v>1626</v>
      </c>
      <c r="C278" s="288" t="s">
        <v>2161</v>
      </c>
      <c r="D278" s="286">
        <v>34</v>
      </c>
      <c r="E278" s="189"/>
      <c r="F278" s="191" t="s">
        <v>1369</v>
      </c>
      <c r="G278" s="191"/>
      <c r="H278" s="192" t="s">
        <v>2162</v>
      </c>
      <c r="I278" s="289"/>
      <c r="J278" s="286" t="s">
        <v>3181</v>
      </c>
      <c r="K278" s="207"/>
    </row>
    <row r="279" spans="1:11" x14ac:dyDescent="0.2">
      <c r="A279" s="286">
        <v>273</v>
      </c>
      <c r="B279" s="286" t="s">
        <v>686</v>
      </c>
      <c r="C279" s="288" t="s">
        <v>2163</v>
      </c>
      <c r="D279" s="286">
        <v>35</v>
      </c>
      <c r="E279" s="189"/>
      <c r="F279" s="191" t="s">
        <v>1370</v>
      </c>
      <c r="G279" s="191"/>
      <c r="H279" s="192" t="s">
        <v>2164</v>
      </c>
      <c r="I279" s="289"/>
      <c r="J279" s="286" t="s">
        <v>3181</v>
      </c>
      <c r="K279" s="207"/>
    </row>
    <row r="280" spans="1:11" x14ac:dyDescent="0.2">
      <c r="A280" s="286">
        <v>274</v>
      </c>
      <c r="B280" s="286" t="s">
        <v>1627</v>
      </c>
      <c r="C280" s="288" t="s">
        <v>1371</v>
      </c>
      <c r="D280" s="286">
        <v>35</v>
      </c>
      <c r="E280" s="189"/>
      <c r="F280" s="191" t="s">
        <v>1371</v>
      </c>
      <c r="G280" s="191"/>
      <c r="H280" s="192" t="s">
        <v>2165</v>
      </c>
      <c r="I280" s="289"/>
      <c r="J280" s="286" t="s">
        <v>3181</v>
      </c>
      <c r="K280" s="207"/>
    </row>
    <row r="281" spans="1:11" x14ac:dyDescent="0.2">
      <c r="A281" s="286">
        <v>275</v>
      </c>
      <c r="B281" s="286" t="s">
        <v>1628</v>
      </c>
      <c r="C281" s="288" t="s">
        <v>1372</v>
      </c>
      <c r="D281" s="286">
        <v>35</v>
      </c>
      <c r="E281" s="189"/>
      <c r="F281" s="191" t="s">
        <v>1372</v>
      </c>
      <c r="G281" s="191"/>
      <c r="H281" s="192" t="s">
        <v>2166</v>
      </c>
      <c r="I281" s="289"/>
      <c r="J281" s="286" t="s">
        <v>3181</v>
      </c>
      <c r="K281" s="207"/>
    </row>
    <row r="282" spans="1:11" x14ac:dyDescent="0.2">
      <c r="A282" s="286">
        <v>276</v>
      </c>
      <c r="B282" s="286" t="s">
        <v>1629</v>
      </c>
      <c r="C282" s="288" t="s">
        <v>3279</v>
      </c>
      <c r="D282" s="286">
        <v>35</v>
      </c>
      <c r="E282" s="189"/>
      <c r="F282" s="191" t="s">
        <v>3279</v>
      </c>
      <c r="G282" s="191"/>
      <c r="H282" s="192" t="s">
        <v>2167</v>
      </c>
      <c r="I282" s="289"/>
      <c r="J282" s="286" t="s">
        <v>3181</v>
      </c>
      <c r="K282" s="207"/>
    </row>
    <row r="283" spans="1:11" x14ac:dyDescent="0.2">
      <c r="A283" s="286">
        <v>277</v>
      </c>
      <c r="B283" s="286" t="s">
        <v>1630</v>
      </c>
      <c r="C283" s="288" t="s">
        <v>2168</v>
      </c>
      <c r="D283" s="286">
        <v>35</v>
      </c>
      <c r="E283" s="189"/>
      <c r="F283" s="191" t="s">
        <v>1373</v>
      </c>
      <c r="G283" s="191"/>
      <c r="H283" s="192" t="s">
        <v>2169</v>
      </c>
      <c r="I283" s="289"/>
      <c r="J283" s="286" t="s">
        <v>3181</v>
      </c>
      <c r="K283" s="207"/>
    </row>
    <row r="284" spans="1:11" x14ac:dyDescent="0.2">
      <c r="A284" s="286">
        <v>278</v>
      </c>
      <c r="B284" s="286" t="s">
        <v>687</v>
      </c>
      <c r="C284" s="288" t="s">
        <v>1374</v>
      </c>
      <c r="D284" s="286">
        <v>35</v>
      </c>
      <c r="E284" s="189"/>
      <c r="F284" s="191" t="s">
        <v>1374</v>
      </c>
      <c r="G284" s="191"/>
      <c r="H284" s="192" t="s">
        <v>2170</v>
      </c>
      <c r="I284" s="289"/>
      <c r="J284" s="286" t="s">
        <v>3181</v>
      </c>
      <c r="K284" s="207"/>
    </row>
    <row r="285" spans="1:11" x14ac:dyDescent="0.2">
      <c r="A285" s="286">
        <v>279</v>
      </c>
      <c r="B285" s="286" t="s">
        <v>688</v>
      </c>
      <c r="C285" s="288" t="s">
        <v>1375</v>
      </c>
      <c r="D285" s="286">
        <v>35</v>
      </c>
      <c r="E285" s="189"/>
      <c r="F285" s="191" t="s">
        <v>1375</v>
      </c>
      <c r="G285" s="191"/>
      <c r="H285" s="192" t="s">
        <v>2171</v>
      </c>
      <c r="I285" s="289"/>
      <c r="J285" s="286" t="s">
        <v>3181</v>
      </c>
      <c r="K285" s="207"/>
    </row>
    <row r="286" spans="1:11" x14ac:dyDescent="0.2">
      <c r="A286" s="286">
        <v>280</v>
      </c>
      <c r="B286" s="286" t="s">
        <v>1631</v>
      </c>
      <c r="C286" s="288" t="s">
        <v>2172</v>
      </c>
      <c r="D286" s="286">
        <v>36</v>
      </c>
      <c r="E286" s="189"/>
      <c r="F286" s="191" t="s">
        <v>1376</v>
      </c>
      <c r="G286" s="191"/>
      <c r="H286" s="192" t="s">
        <v>2173</v>
      </c>
      <c r="I286" s="289"/>
      <c r="J286" s="286" t="s">
        <v>3181</v>
      </c>
      <c r="K286" s="207"/>
    </row>
    <row r="287" spans="1:11" x14ac:dyDescent="0.2">
      <c r="A287" s="286">
        <v>281</v>
      </c>
      <c r="B287" s="286" t="s">
        <v>689</v>
      </c>
      <c r="C287" s="288" t="s">
        <v>1377</v>
      </c>
      <c r="D287" s="286">
        <v>36</v>
      </c>
      <c r="E287" s="189"/>
      <c r="F287" s="191" t="s">
        <v>1377</v>
      </c>
      <c r="G287" s="191"/>
      <c r="H287" s="192" t="s">
        <v>2174</v>
      </c>
      <c r="I287" s="289"/>
      <c r="J287" s="286" t="s">
        <v>3181</v>
      </c>
      <c r="K287" s="207"/>
    </row>
    <row r="288" spans="1:11" x14ac:dyDescent="0.2">
      <c r="A288" s="286">
        <v>282</v>
      </c>
      <c r="B288" s="286" t="s">
        <v>690</v>
      </c>
      <c r="C288" s="288" t="s">
        <v>2175</v>
      </c>
      <c r="D288" s="286">
        <v>36</v>
      </c>
      <c r="E288" s="189"/>
      <c r="F288" s="191" t="s">
        <v>1378</v>
      </c>
      <c r="G288" s="191"/>
      <c r="H288" s="192" t="s">
        <v>2176</v>
      </c>
      <c r="I288" s="289"/>
      <c r="J288" s="286" t="s">
        <v>3181</v>
      </c>
      <c r="K288" s="207"/>
    </row>
    <row r="289" spans="1:11" x14ac:dyDescent="0.2">
      <c r="A289" s="286">
        <v>283</v>
      </c>
      <c r="B289" s="286" t="s">
        <v>691</v>
      </c>
      <c r="C289" s="288" t="s">
        <v>571</v>
      </c>
      <c r="D289" s="286">
        <v>36</v>
      </c>
      <c r="E289" s="189"/>
      <c r="F289" s="191" t="s">
        <v>571</v>
      </c>
      <c r="G289" s="191"/>
      <c r="H289" s="192" t="s">
        <v>2177</v>
      </c>
      <c r="I289" s="289"/>
      <c r="J289" s="286" t="s">
        <v>3181</v>
      </c>
      <c r="K289" s="207"/>
    </row>
    <row r="290" spans="1:11" x14ac:dyDescent="0.2">
      <c r="A290" s="286">
        <v>284</v>
      </c>
      <c r="B290" s="286" t="s">
        <v>905</v>
      </c>
      <c r="C290" s="288" t="s">
        <v>643</v>
      </c>
      <c r="D290" s="286">
        <v>36</v>
      </c>
      <c r="E290" s="189"/>
      <c r="F290" s="191" t="s">
        <v>643</v>
      </c>
      <c r="G290" s="191"/>
      <c r="H290" s="192" t="s">
        <v>2178</v>
      </c>
      <c r="I290" s="289"/>
      <c r="J290" s="286" t="s">
        <v>3181</v>
      </c>
      <c r="K290" s="207"/>
    </row>
    <row r="291" spans="1:11" x14ac:dyDescent="0.2">
      <c r="A291" s="286">
        <v>285</v>
      </c>
      <c r="B291" s="286" t="s">
        <v>692</v>
      </c>
      <c r="C291" s="288" t="s">
        <v>1379</v>
      </c>
      <c r="D291" s="286">
        <v>36</v>
      </c>
      <c r="E291" s="189"/>
      <c r="F291" s="191" t="s">
        <v>1379</v>
      </c>
      <c r="G291" s="191"/>
      <c r="H291" s="192" t="s">
        <v>2179</v>
      </c>
      <c r="I291" s="289"/>
      <c r="J291" s="286" t="s">
        <v>3181</v>
      </c>
      <c r="K291" s="207"/>
    </row>
    <row r="292" spans="1:11" x14ac:dyDescent="0.2">
      <c r="A292" s="286">
        <v>286</v>
      </c>
      <c r="B292" s="286" t="s">
        <v>906</v>
      </c>
      <c r="C292" s="288" t="s">
        <v>1380</v>
      </c>
      <c r="D292" s="286">
        <v>36</v>
      </c>
      <c r="E292" s="189"/>
      <c r="F292" s="191" t="s">
        <v>1380</v>
      </c>
      <c r="G292" s="191"/>
      <c r="H292" s="192" t="s">
        <v>2180</v>
      </c>
      <c r="I292" s="289"/>
      <c r="J292" s="286" t="s">
        <v>3181</v>
      </c>
      <c r="K292" s="207"/>
    </row>
    <row r="293" spans="1:11" x14ac:dyDescent="0.2">
      <c r="A293" s="286">
        <v>287</v>
      </c>
      <c r="B293" s="286" t="s">
        <v>1632</v>
      </c>
      <c r="C293" s="288" t="s">
        <v>2181</v>
      </c>
      <c r="D293" s="286">
        <v>36</v>
      </c>
      <c r="E293" s="189"/>
      <c r="F293" s="191" t="s">
        <v>1381</v>
      </c>
      <c r="G293" s="191"/>
      <c r="H293" s="192" t="s">
        <v>2182</v>
      </c>
      <c r="I293" s="289"/>
      <c r="J293" s="286" t="s">
        <v>3181</v>
      </c>
      <c r="K293" s="207"/>
    </row>
    <row r="294" spans="1:11" x14ac:dyDescent="0.2">
      <c r="A294" s="286">
        <v>288</v>
      </c>
      <c r="B294" s="286">
        <v>411000</v>
      </c>
      <c r="C294" s="288" t="s">
        <v>3879</v>
      </c>
      <c r="D294" s="286">
        <v>37</v>
      </c>
      <c r="E294" s="189"/>
      <c r="F294" s="191" t="s">
        <v>3846</v>
      </c>
      <c r="G294" s="191"/>
      <c r="H294" s="192" t="s">
        <v>3883</v>
      </c>
      <c r="I294" s="289"/>
      <c r="J294" s="286" t="s">
        <v>3182</v>
      </c>
      <c r="K294" s="207"/>
    </row>
    <row r="295" spans="1:11" x14ac:dyDescent="0.2">
      <c r="A295" s="286">
        <v>289</v>
      </c>
      <c r="B295" s="286" t="s">
        <v>1633</v>
      </c>
      <c r="C295" s="288" t="s">
        <v>1382</v>
      </c>
      <c r="D295" s="286">
        <v>37</v>
      </c>
      <c r="E295" s="189"/>
      <c r="F295" s="191" t="s">
        <v>1382</v>
      </c>
      <c r="G295" s="191"/>
      <c r="H295" s="192" t="s">
        <v>2183</v>
      </c>
      <c r="I295" s="289"/>
      <c r="J295" s="286" t="s">
        <v>3182</v>
      </c>
      <c r="K295" s="207"/>
    </row>
    <row r="296" spans="1:11" x14ac:dyDescent="0.2">
      <c r="A296" s="286">
        <v>290</v>
      </c>
      <c r="B296" s="286">
        <v>441000</v>
      </c>
      <c r="C296" s="288" t="s">
        <v>3880</v>
      </c>
      <c r="D296" s="286">
        <v>38</v>
      </c>
      <c r="E296" s="189"/>
      <c r="F296" s="191" t="s">
        <v>3847</v>
      </c>
      <c r="G296" s="191"/>
      <c r="H296" s="192" t="s">
        <v>3884</v>
      </c>
      <c r="I296" s="289"/>
      <c r="J296" s="286" t="s">
        <v>3182</v>
      </c>
      <c r="K296" s="207"/>
    </row>
    <row r="297" spans="1:11" x14ac:dyDescent="0.2">
      <c r="A297" s="286">
        <v>291</v>
      </c>
      <c r="B297" s="286" t="s">
        <v>480</v>
      </c>
      <c r="C297" s="288" t="s">
        <v>1383</v>
      </c>
      <c r="D297" s="286">
        <v>38</v>
      </c>
      <c r="E297" s="189"/>
      <c r="F297" s="191" t="s">
        <v>1383</v>
      </c>
      <c r="G297" s="191"/>
      <c r="H297" s="192" t="s">
        <v>2184</v>
      </c>
      <c r="I297" s="289"/>
      <c r="J297" s="286" t="s">
        <v>3182</v>
      </c>
      <c r="K297" s="207"/>
    </row>
    <row r="298" spans="1:11" x14ac:dyDescent="0.2">
      <c r="A298" s="286">
        <v>292</v>
      </c>
      <c r="B298" s="286" t="s">
        <v>1634</v>
      </c>
      <c r="C298" s="288" t="s">
        <v>2185</v>
      </c>
      <c r="D298" s="286">
        <v>38</v>
      </c>
      <c r="E298" s="189"/>
      <c r="F298" s="191" t="s">
        <v>1384</v>
      </c>
      <c r="G298" s="191"/>
      <c r="H298" s="192" t="s">
        <v>2186</v>
      </c>
      <c r="I298" s="289"/>
      <c r="J298" s="286" t="s">
        <v>3182</v>
      </c>
      <c r="K298" s="207"/>
    </row>
    <row r="299" spans="1:11" x14ac:dyDescent="0.2">
      <c r="A299" s="286">
        <v>293</v>
      </c>
      <c r="B299" s="286" t="s">
        <v>1635</v>
      </c>
      <c r="C299" s="288" t="s">
        <v>1385</v>
      </c>
      <c r="D299" s="286">
        <v>38</v>
      </c>
      <c r="E299" s="189"/>
      <c r="F299" s="191" t="s">
        <v>1385</v>
      </c>
      <c r="G299" s="191"/>
      <c r="H299" s="192" t="s">
        <v>2187</v>
      </c>
      <c r="I299" s="289"/>
      <c r="J299" s="286" t="s">
        <v>3182</v>
      </c>
      <c r="K299" s="207"/>
    </row>
    <row r="300" spans="1:11" x14ac:dyDescent="0.2">
      <c r="A300" s="286">
        <v>294</v>
      </c>
      <c r="B300" s="286" t="s">
        <v>1636</v>
      </c>
      <c r="C300" s="288" t="s">
        <v>2188</v>
      </c>
      <c r="D300" s="286">
        <v>39</v>
      </c>
      <c r="E300" s="189"/>
      <c r="F300" s="191" t="s">
        <v>1386</v>
      </c>
      <c r="G300" s="191"/>
      <c r="H300" s="192" t="s">
        <v>2189</v>
      </c>
      <c r="I300" s="289"/>
      <c r="J300" s="286" t="s">
        <v>3182</v>
      </c>
      <c r="K300" s="207"/>
    </row>
    <row r="301" spans="1:11" x14ac:dyDescent="0.2">
      <c r="A301" s="286">
        <v>295</v>
      </c>
      <c r="B301" s="286" t="s">
        <v>1637</v>
      </c>
      <c r="C301" s="288" t="s">
        <v>2190</v>
      </c>
      <c r="D301" s="286">
        <v>39</v>
      </c>
      <c r="E301" s="189"/>
      <c r="F301" s="191" t="s">
        <v>1387</v>
      </c>
      <c r="G301" s="191"/>
      <c r="H301" s="192" t="s">
        <v>2191</v>
      </c>
      <c r="I301" s="289"/>
      <c r="J301" s="286" t="s">
        <v>3182</v>
      </c>
      <c r="K301" s="207"/>
    </row>
    <row r="302" spans="1:11" x14ac:dyDescent="0.2">
      <c r="A302" s="286">
        <v>296</v>
      </c>
      <c r="B302" s="286" t="s">
        <v>1638</v>
      </c>
      <c r="C302" s="288" t="s">
        <v>1388</v>
      </c>
      <c r="D302" s="286">
        <v>39</v>
      </c>
      <c r="E302" s="189"/>
      <c r="F302" s="191" t="s">
        <v>1388</v>
      </c>
      <c r="G302" s="191"/>
      <c r="H302" s="192" t="s">
        <v>2192</v>
      </c>
      <c r="I302" s="289"/>
      <c r="J302" s="286" t="s">
        <v>3182</v>
      </c>
      <c r="K302" s="207"/>
    </row>
    <row r="303" spans="1:11" x14ac:dyDescent="0.2">
      <c r="A303" s="286">
        <v>297</v>
      </c>
      <c r="B303" s="286" t="s">
        <v>1639</v>
      </c>
      <c r="C303" s="288" t="s">
        <v>2193</v>
      </c>
      <c r="D303" s="286">
        <v>39</v>
      </c>
      <c r="E303" s="189"/>
      <c r="F303" s="191" t="s">
        <v>1389</v>
      </c>
      <c r="G303" s="191"/>
      <c r="H303" s="192" t="s">
        <v>2194</v>
      </c>
      <c r="I303" s="289"/>
      <c r="J303" s="286" t="s">
        <v>3182</v>
      </c>
      <c r="K303" s="207"/>
    </row>
    <row r="304" spans="1:11" x14ac:dyDescent="0.2">
      <c r="A304" s="286">
        <v>298</v>
      </c>
      <c r="B304" s="286" t="s">
        <v>1640</v>
      </c>
      <c r="C304" s="288" t="s">
        <v>2195</v>
      </c>
      <c r="D304" s="286">
        <v>39</v>
      </c>
      <c r="E304" s="189"/>
      <c r="F304" s="191" t="s">
        <v>1390</v>
      </c>
      <c r="G304" s="191"/>
      <c r="H304" s="192" t="s">
        <v>2196</v>
      </c>
      <c r="I304" s="289"/>
      <c r="J304" s="286" t="s">
        <v>3182</v>
      </c>
      <c r="K304" s="207"/>
    </row>
    <row r="305" spans="1:11" x14ac:dyDescent="0.2">
      <c r="A305" s="286">
        <v>299</v>
      </c>
      <c r="B305" s="286" t="s">
        <v>1641</v>
      </c>
      <c r="C305" s="288" t="s">
        <v>2197</v>
      </c>
      <c r="D305" s="286">
        <v>39</v>
      </c>
      <c r="E305" s="189"/>
      <c r="F305" s="191" t="s">
        <v>1391</v>
      </c>
      <c r="G305" s="191"/>
      <c r="H305" s="192" t="s">
        <v>2198</v>
      </c>
      <c r="I305" s="289"/>
      <c r="J305" s="286" t="s">
        <v>3182</v>
      </c>
      <c r="K305" s="207"/>
    </row>
    <row r="306" spans="1:11" x14ac:dyDescent="0.2">
      <c r="A306" s="286">
        <v>300</v>
      </c>
      <c r="B306" s="286" t="s">
        <v>1642</v>
      </c>
      <c r="C306" s="288" t="s">
        <v>2199</v>
      </c>
      <c r="D306" s="286">
        <v>39</v>
      </c>
      <c r="E306" s="189"/>
      <c r="F306" s="191" t="s">
        <v>1392</v>
      </c>
      <c r="G306" s="191"/>
      <c r="H306" s="192" t="s">
        <v>2200</v>
      </c>
      <c r="I306" s="289"/>
      <c r="J306" s="286" t="s">
        <v>3182</v>
      </c>
      <c r="K306" s="207"/>
    </row>
    <row r="307" spans="1:11" x14ac:dyDescent="0.2">
      <c r="A307" s="286">
        <v>301</v>
      </c>
      <c r="B307" s="286" t="s">
        <v>1643</v>
      </c>
      <c r="C307" s="288" t="s">
        <v>1393</v>
      </c>
      <c r="D307" s="286">
        <v>39</v>
      </c>
      <c r="E307" s="189"/>
      <c r="F307" s="191" t="s">
        <v>1393</v>
      </c>
      <c r="G307" s="191"/>
      <c r="H307" s="192" t="s">
        <v>2201</v>
      </c>
      <c r="I307" s="289"/>
      <c r="J307" s="286" t="s">
        <v>3182</v>
      </c>
      <c r="K307" s="207"/>
    </row>
    <row r="308" spans="1:11" x14ac:dyDescent="0.2">
      <c r="A308" s="286">
        <v>302</v>
      </c>
      <c r="B308" s="286" t="s">
        <v>3247</v>
      </c>
      <c r="C308" s="288" t="s">
        <v>3280</v>
      </c>
      <c r="D308" s="286">
        <v>39</v>
      </c>
      <c r="E308" s="189"/>
      <c r="F308" s="191" t="s">
        <v>3647</v>
      </c>
      <c r="G308" s="191"/>
      <c r="H308" s="192" t="s">
        <v>2202</v>
      </c>
      <c r="I308" s="289"/>
      <c r="J308" s="286" t="s">
        <v>3182</v>
      </c>
      <c r="K308" s="207"/>
    </row>
    <row r="309" spans="1:11" x14ac:dyDescent="0.2">
      <c r="A309" s="286">
        <v>303</v>
      </c>
      <c r="B309" s="286" t="s">
        <v>3248</v>
      </c>
      <c r="C309" s="288" t="s">
        <v>3281</v>
      </c>
      <c r="D309" s="286">
        <v>39</v>
      </c>
      <c r="E309" s="189"/>
      <c r="F309" s="191" t="s">
        <v>3648</v>
      </c>
      <c r="G309" s="191"/>
      <c r="H309" s="192" t="s">
        <v>3649</v>
      </c>
      <c r="I309" s="289"/>
      <c r="J309" s="286" t="s">
        <v>3182</v>
      </c>
      <c r="K309" s="207"/>
    </row>
    <row r="310" spans="1:11" x14ac:dyDescent="0.2">
      <c r="A310" s="286">
        <v>304</v>
      </c>
      <c r="B310" s="286" t="s">
        <v>477</v>
      </c>
      <c r="C310" s="288" t="s">
        <v>2203</v>
      </c>
      <c r="D310" s="286">
        <v>39</v>
      </c>
      <c r="E310" s="189"/>
      <c r="F310" s="191" t="s">
        <v>1394</v>
      </c>
      <c r="G310" s="191"/>
      <c r="H310" s="192" t="s">
        <v>2204</v>
      </c>
      <c r="I310" s="289"/>
      <c r="J310" s="286" t="s">
        <v>3182</v>
      </c>
      <c r="K310" s="207"/>
    </row>
    <row r="311" spans="1:11" x14ac:dyDescent="0.2">
      <c r="A311" s="286">
        <v>305</v>
      </c>
      <c r="B311" s="286" t="s">
        <v>1644</v>
      </c>
      <c r="C311" s="288" t="s">
        <v>2205</v>
      </c>
      <c r="D311" s="286">
        <v>39</v>
      </c>
      <c r="E311" s="189"/>
      <c r="F311" s="191" t="s">
        <v>1395</v>
      </c>
      <c r="G311" s="191"/>
      <c r="H311" s="192" t="s">
        <v>2206</v>
      </c>
      <c r="I311" s="289"/>
      <c r="J311" s="286" t="s">
        <v>3182</v>
      </c>
      <c r="K311" s="207"/>
    </row>
    <row r="312" spans="1:11" x14ac:dyDescent="0.2">
      <c r="A312" s="286">
        <v>306</v>
      </c>
      <c r="B312" s="286" t="s">
        <v>1645</v>
      </c>
      <c r="C312" s="288" t="s">
        <v>2207</v>
      </c>
      <c r="D312" s="286">
        <v>39</v>
      </c>
      <c r="E312" s="189"/>
      <c r="F312" s="191" t="s">
        <v>1396</v>
      </c>
      <c r="G312" s="191"/>
      <c r="H312" s="192" t="s">
        <v>2208</v>
      </c>
      <c r="I312" s="289"/>
      <c r="J312" s="286" t="s">
        <v>3182</v>
      </c>
      <c r="K312" s="207"/>
    </row>
    <row r="313" spans="1:11" x14ac:dyDescent="0.2">
      <c r="A313" s="286">
        <v>307</v>
      </c>
      <c r="B313" s="286" t="s">
        <v>1646</v>
      </c>
      <c r="C313" s="288" t="s">
        <v>2209</v>
      </c>
      <c r="D313" s="286">
        <v>39</v>
      </c>
      <c r="E313" s="189"/>
      <c r="F313" s="191" t="s">
        <v>1397</v>
      </c>
      <c r="G313" s="191"/>
      <c r="H313" s="192" t="s">
        <v>2210</v>
      </c>
      <c r="I313" s="289"/>
      <c r="J313" s="286" t="s">
        <v>3182</v>
      </c>
      <c r="K313" s="207"/>
    </row>
    <row r="314" spans="1:11" x14ac:dyDescent="0.2">
      <c r="A314" s="286">
        <v>308</v>
      </c>
      <c r="B314" s="286" t="s">
        <v>1647</v>
      </c>
      <c r="C314" s="288" t="s">
        <v>3205</v>
      </c>
      <c r="D314" s="286">
        <v>39</v>
      </c>
      <c r="E314" s="189"/>
      <c r="F314" s="191" t="s">
        <v>3170</v>
      </c>
      <c r="G314" s="191"/>
      <c r="H314" s="192" t="s">
        <v>2211</v>
      </c>
      <c r="I314" s="289"/>
      <c r="J314" s="286" t="s">
        <v>3182</v>
      </c>
      <c r="K314" s="207"/>
    </row>
    <row r="315" spans="1:11" x14ac:dyDescent="0.2">
      <c r="A315" s="286">
        <v>309</v>
      </c>
      <c r="B315" s="286" t="s">
        <v>478</v>
      </c>
      <c r="C315" s="288" t="s">
        <v>1398</v>
      </c>
      <c r="D315" s="286">
        <v>39</v>
      </c>
      <c r="E315" s="189"/>
      <c r="F315" s="191" t="s">
        <v>1398</v>
      </c>
      <c r="G315" s="191"/>
      <c r="H315" s="192" t="s">
        <v>2212</v>
      </c>
      <c r="I315" s="289"/>
      <c r="J315" s="286" t="s">
        <v>3182</v>
      </c>
      <c r="K315" s="207"/>
    </row>
    <row r="316" spans="1:11" x14ac:dyDescent="0.2">
      <c r="A316" s="286">
        <v>310</v>
      </c>
      <c r="B316" s="286">
        <v>486200</v>
      </c>
      <c r="C316" s="288" t="s">
        <v>3881</v>
      </c>
      <c r="D316" s="286">
        <v>39</v>
      </c>
      <c r="E316" s="189"/>
      <c r="F316" s="191" t="s">
        <v>3848</v>
      </c>
      <c r="G316" s="191"/>
      <c r="H316" s="192" t="s">
        <v>3885</v>
      </c>
      <c r="I316" s="289"/>
      <c r="J316" s="286" t="s">
        <v>3182</v>
      </c>
      <c r="K316" s="207"/>
    </row>
    <row r="317" spans="1:11" x14ac:dyDescent="0.2">
      <c r="A317" s="286">
        <v>311</v>
      </c>
      <c r="B317" s="286" t="s">
        <v>1648</v>
      </c>
      <c r="C317" s="288" t="s">
        <v>2213</v>
      </c>
      <c r="D317" s="286">
        <v>39</v>
      </c>
      <c r="E317" s="189"/>
      <c r="F317" s="191" t="s">
        <v>1399</v>
      </c>
      <c r="G317" s="191"/>
      <c r="H317" s="192" t="s">
        <v>2214</v>
      </c>
      <c r="I317" s="289"/>
      <c r="J317" s="286" t="s">
        <v>3182</v>
      </c>
      <c r="K317" s="207"/>
    </row>
    <row r="318" spans="1:11" x14ac:dyDescent="0.2">
      <c r="A318" s="286">
        <v>312</v>
      </c>
      <c r="B318" s="286" t="s">
        <v>1649</v>
      </c>
      <c r="C318" s="288" t="s">
        <v>2215</v>
      </c>
      <c r="D318" s="286">
        <v>39</v>
      </c>
      <c r="E318" s="189"/>
      <c r="F318" s="191" t="s">
        <v>1400</v>
      </c>
      <c r="G318" s="191"/>
      <c r="H318" s="192" t="s">
        <v>2216</v>
      </c>
      <c r="I318" s="289"/>
      <c r="J318" s="286" t="s">
        <v>3182</v>
      </c>
      <c r="K318" s="207"/>
    </row>
    <row r="319" spans="1:11" x14ac:dyDescent="0.2">
      <c r="A319" s="286">
        <v>313</v>
      </c>
      <c r="B319" s="286" t="s">
        <v>1650</v>
      </c>
      <c r="C319" s="288" t="s">
        <v>2217</v>
      </c>
      <c r="D319" s="286">
        <v>39</v>
      </c>
      <c r="E319" s="189"/>
      <c r="F319" s="191" t="s">
        <v>1401</v>
      </c>
      <c r="G319" s="191"/>
      <c r="H319" s="192" t="s">
        <v>2218</v>
      </c>
      <c r="I319" s="289"/>
      <c r="J319" s="286" t="s">
        <v>3182</v>
      </c>
      <c r="K319" s="207"/>
    </row>
    <row r="320" spans="1:11" x14ac:dyDescent="0.2">
      <c r="A320" s="286">
        <v>314</v>
      </c>
      <c r="B320" s="286" t="s">
        <v>1651</v>
      </c>
      <c r="C320" s="288" t="s">
        <v>2219</v>
      </c>
      <c r="D320" s="286">
        <v>39</v>
      </c>
      <c r="E320" s="189"/>
      <c r="F320" s="191" t="s">
        <v>1402</v>
      </c>
      <c r="G320" s="191"/>
      <c r="H320" s="192" t="s">
        <v>2220</v>
      </c>
      <c r="I320" s="289"/>
      <c r="J320" s="286" t="s">
        <v>3182</v>
      </c>
      <c r="K320" s="207"/>
    </row>
    <row r="321" spans="1:11" x14ac:dyDescent="0.2">
      <c r="A321" s="286">
        <v>315</v>
      </c>
      <c r="B321" s="286" t="s">
        <v>1652</v>
      </c>
      <c r="C321" s="288" t="s">
        <v>2221</v>
      </c>
      <c r="D321" s="286">
        <v>39</v>
      </c>
      <c r="E321" s="189"/>
      <c r="F321" s="191" t="s">
        <v>1403</v>
      </c>
      <c r="G321" s="191"/>
      <c r="H321" s="192" t="s">
        <v>2222</v>
      </c>
      <c r="I321" s="289"/>
      <c r="J321" s="286" t="s">
        <v>3182</v>
      </c>
      <c r="K321" s="207"/>
    </row>
    <row r="322" spans="1:11" x14ac:dyDescent="0.2">
      <c r="A322" s="286">
        <v>316</v>
      </c>
      <c r="B322" s="286" t="s">
        <v>1653</v>
      </c>
      <c r="C322" s="288" t="s">
        <v>2223</v>
      </c>
      <c r="D322" s="286">
        <v>39</v>
      </c>
      <c r="E322" s="189"/>
      <c r="F322" s="191" t="s">
        <v>3650</v>
      </c>
      <c r="G322" s="191"/>
      <c r="H322" s="192" t="s">
        <v>2224</v>
      </c>
      <c r="I322" s="289"/>
      <c r="J322" s="286" t="s">
        <v>3182</v>
      </c>
      <c r="K322" s="207"/>
    </row>
    <row r="323" spans="1:11" x14ac:dyDescent="0.2">
      <c r="A323" s="286">
        <v>317</v>
      </c>
      <c r="B323" s="286" t="s">
        <v>1654</v>
      </c>
      <c r="C323" s="288" t="s">
        <v>2225</v>
      </c>
      <c r="D323" s="286">
        <v>39</v>
      </c>
      <c r="E323" s="189"/>
      <c r="F323" s="191" t="s">
        <v>1404</v>
      </c>
      <c r="G323" s="191"/>
      <c r="H323" s="192" t="s">
        <v>2226</v>
      </c>
      <c r="I323" s="289"/>
      <c r="J323" s="286" t="s">
        <v>3182</v>
      </c>
      <c r="K323" s="207"/>
    </row>
    <row r="324" spans="1:11" x14ac:dyDescent="0.2">
      <c r="A324" s="286">
        <v>318</v>
      </c>
      <c r="B324" s="286" t="s">
        <v>1655</v>
      </c>
      <c r="C324" s="288" t="s">
        <v>1405</v>
      </c>
      <c r="D324" s="286">
        <v>39</v>
      </c>
      <c r="E324" s="189"/>
      <c r="F324" s="191" t="s">
        <v>1405</v>
      </c>
      <c r="G324" s="191"/>
      <c r="H324" s="192" t="s">
        <v>2227</v>
      </c>
      <c r="I324" s="289"/>
      <c r="J324" s="286" t="s">
        <v>3182</v>
      </c>
      <c r="K324" s="207"/>
    </row>
    <row r="325" spans="1:11" x14ac:dyDescent="0.2">
      <c r="A325" s="286">
        <v>319</v>
      </c>
      <c r="B325" s="286" t="s">
        <v>1656</v>
      </c>
      <c r="C325" s="288" t="s">
        <v>2228</v>
      </c>
      <c r="D325" s="286">
        <v>39</v>
      </c>
      <c r="E325" s="189"/>
      <c r="F325" s="191" t="s">
        <v>1406</v>
      </c>
      <c r="G325" s="191"/>
      <c r="H325" s="192" t="s">
        <v>2229</v>
      </c>
      <c r="I325" s="289"/>
      <c r="J325" s="286" t="s">
        <v>3182</v>
      </c>
      <c r="K325" s="207"/>
    </row>
    <row r="326" spans="1:11" x14ac:dyDescent="0.2">
      <c r="A326" s="286">
        <v>320</v>
      </c>
      <c r="B326" s="286" t="s">
        <v>1657</v>
      </c>
      <c r="C326" s="288" t="s">
        <v>3206</v>
      </c>
      <c r="D326" s="286">
        <v>39</v>
      </c>
      <c r="E326" s="189"/>
      <c r="F326" s="191" t="s">
        <v>3171</v>
      </c>
      <c r="G326" s="191"/>
      <c r="H326" s="192" t="s">
        <v>2230</v>
      </c>
      <c r="I326" s="289"/>
      <c r="J326" s="286" t="s">
        <v>3182</v>
      </c>
      <c r="K326" s="207"/>
    </row>
    <row r="327" spans="1:11" x14ac:dyDescent="0.2">
      <c r="A327" s="286">
        <v>321</v>
      </c>
      <c r="B327" s="286" t="s">
        <v>1658</v>
      </c>
      <c r="C327" s="288" t="s">
        <v>479</v>
      </c>
      <c r="D327" s="286">
        <v>39</v>
      </c>
      <c r="E327" s="189"/>
      <c r="F327" s="191" t="s">
        <v>1407</v>
      </c>
      <c r="G327" s="191"/>
      <c r="H327" s="192" t="s">
        <v>2231</v>
      </c>
      <c r="I327" s="289"/>
      <c r="J327" s="286" t="s">
        <v>3182</v>
      </c>
      <c r="K327" s="207"/>
    </row>
    <row r="328" spans="1:11" x14ac:dyDescent="0.2">
      <c r="A328" s="286">
        <v>322</v>
      </c>
      <c r="B328" s="286" t="s">
        <v>1659</v>
      </c>
      <c r="C328" s="288" t="s">
        <v>2232</v>
      </c>
      <c r="D328" s="286">
        <v>40</v>
      </c>
      <c r="E328" s="189"/>
      <c r="F328" s="191" t="s">
        <v>1408</v>
      </c>
      <c r="G328" s="191"/>
      <c r="H328" s="192" t="s">
        <v>2233</v>
      </c>
      <c r="I328" s="289"/>
      <c r="J328" s="286" t="s">
        <v>3181</v>
      </c>
      <c r="K328" s="207"/>
    </row>
    <row r="329" spans="1:11" x14ac:dyDescent="0.2">
      <c r="A329" s="286">
        <v>323</v>
      </c>
      <c r="B329" s="286" t="s">
        <v>1660</v>
      </c>
      <c r="C329" s="288" t="s">
        <v>2234</v>
      </c>
      <c r="D329" s="286">
        <v>40</v>
      </c>
      <c r="E329" s="189"/>
      <c r="F329" s="191" t="s">
        <v>1409</v>
      </c>
      <c r="G329" s="191"/>
      <c r="H329" s="192" t="s">
        <v>2235</v>
      </c>
      <c r="I329" s="289"/>
      <c r="J329" s="286" t="s">
        <v>3181</v>
      </c>
      <c r="K329" s="207"/>
    </row>
    <row r="330" spans="1:11" ht="12.75" customHeight="1" x14ac:dyDescent="0.2">
      <c r="A330" s="286">
        <v>324</v>
      </c>
      <c r="B330" s="286" t="s">
        <v>1661</v>
      </c>
      <c r="C330" s="288" t="s">
        <v>2236</v>
      </c>
      <c r="D330" s="286">
        <v>40</v>
      </c>
      <c r="E330" s="189"/>
      <c r="F330" s="191" t="s">
        <v>1410</v>
      </c>
      <c r="G330" s="191"/>
      <c r="H330" s="192" t="s">
        <v>2237</v>
      </c>
      <c r="I330" s="289"/>
      <c r="J330" s="286" t="s">
        <v>3181</v>
      </c>
      <c r="K330" s="207"/>
    </row>
    <row r="331" spans="1:11" ht="12.75" customHeight="1" x14ac:dyDescent="0.2">
      <c r="A331" s="286">
        <v>325</v>
      </c>
      <c r="B331" s="286" t="s">
        <v>1662</v>
      </c>
      <c r="C331" s="288" t="s">
        <v>1411</v>
      </c>
      <c r="D331" s="286">
        <v>40</v>
      </c>
      <c r="E331" s="189"/>
      <c r="F331" s="191" t="s">
        <v>1411</v>
      </c>
      <c r="G331" s="191"/>
      <c r="H331" s="192" t="s">
        <v>2238</v>
      </c>
      <c r="I331" s="289"/>
      <c r="J331" s="286" t="s">
        <v>3181</v>
      </c>
      <c r="K331" s="207"/>
    </row>
    <row r="332" spans="1:11" x14ac:dyDescent="0.2">
      <c r="A332" s="286">
        <v>326</v>
      </c>
      <c r="B332" s="286" t="s">
        <v>1663</v>
      </c>
      <c r="C332" s="288" t="s">
        <v>2239</v>
      </c>
      <c r="D332" s="286">
        <v>42</v>
      </c>
      <c r="E332" s="189"/>
      <c r="F332" s="191" t="s">
        <v>1412</v>
      </c>
      <c r="G332" s="191"/>
      <c r="H332" s="192" t="s">
        <v>2240</v>
      </c>
      <c r="I332" s="289"/>
      <c r="J332" s="286" t="s">
        <v>3182</v>
      </c>
      <c r="K332" s="207"/>
    </row>
    <row r="333" spans="1:11" x14ac:dyDescent="0.2">
      <c r="A333" s="286">
        <v>327</v>
      </c>
      <c r="B333" s="286" t="s">
        <v>1664</v>
      </c>
      <c r="C333" s="288" t="s">
        <v>2241</v>
      </c>
      <c r="D333" s="286">
        <v>42</v>
      </c>
      <c r="E333" s="189"/>
      <c r="F333" s="191" t="s">
        <v>1413</v>
      </c>
      <c r="G333" s="191"/>
      <c r="H333" s="192" t="s">
        <v>2242</v>
      </c>
      <c r="I333" s="289"/>
      <c r="J333" s="286" t="s">
        <v>3182</v>
      </c>
      <c r="K333" s="207"/>
    </row>
    <row r="334" spans="1:11" ht="22.5" x14ac:dyDescent="0.2">
      <c r="A334" s="286">
        <v>328</v>
      </c>
      <c r="B334" s="286" t="s">
        <v>1665</v>
      </c>
      <c r="C334" s="288" t="s">
        <v>2243</v>
      </c>
      <c r="D334" s="286">
        <v>42</v>
      </c>
      <c r="E334" s="189"/>
      <c r="F334" s="191" t="s">
        <v>1414</v>
      </c>
      <c r="G334" s="191"/>
      <c r="H334" s="192" t="s">
        <v>2244</v>
      </c>
      <c r="I334" s="289"/>
      <c r="J334" s="286" t="s">
        <v>3182</v>
      </c>
      <c r="K334" s="207"/>
    </row>
    <row r="335" spans="1:11" x14ac:dyDescent="0.2">
      <c r="A335" s="286">
        <v>329</v>
      </c>
      <c r="B335" s="286" t="s">
        <v>570</v>
      </c>
      <c r="C335" s="288" t="s">
        <v>2245</v>
      </c>
      <c r="D335" s="286">
        <v>42</v>
      </c>
      <c r="E335" s="189"/>
      <c r="F335" s="191" t="s">
        <v>1415</v>
      </c>
      <c r="G335" s="191"/>
      <c r="H335" s="192" t="s">
        <v>2246</v>
      </c>
      <c r="I335" s="289"/>
      <c r="J335" s="286" t="s">
        <v>3181</v>
      </c>
      <c r="K335" s="207"/>
    </row>
    <row r="336" spans="1:11" x14ac:dyDescent="0.2">
      <c r="A336" s="286">
        <v>330</v>
      </c>
      <c r="B336" s="286" t="s">
        <v>481</v>
      </c>
      <c r="C336" s="288" t="s">
        <v>2247</v>
      </c>
      <c r="D336" s="286">
        <v>42</v>
      </c>
      <c r="E336" s="189"/>
      <c r="F336" s="191" t="s">
        <v>1416</v>
      </c>
      <c r="G336" s="191"/>
      <c r="H336" s="192" t="s">
        <v>2248</v>
      </c>
      <c r="I336" s="289"/>
      <c r="J336" s="286" t="s">
        <v>3182</v>
      </c>
      <c r="K336" s="207"/>
    </row>
    <row r="337" spans="1:11" ht="22.5" x14ac:dyDescent="0.2">
      <c r="A337" s="286">
        <v>331</v>
      </c>
      <c r="B337" s="286" t="s">
        <v>1666</v>
      </c>
      <c r="C337" s="288" t="s">
        <v>2249</v>
      </c>
      <c r="D337" s="286">
        <v>42</v>
      </c>
      <c r="E337" s="189"/>
      <c r="F337" s="191" t="s">
        <v>1417</v>
      </c>
      <c r="G337" s="191"/>
      <c r="H337" s="192" t="s">
        <v>2250</v>
      </c>
      <c r="I337" s="289"/>
      <c r="J337" s="286" t="s">
        <v>3182</v>
      </c>
      <c r="K337" s="207"/>
    </row>
    <row r="338" spans="1:11" ht="22.5" x14ac:dyDescent="0.2">
      <c r="A338" s="286">
        <v>332</v>
      </c>
      <c r="B338" s="286" t="s">
        <v>1667</v>
      </c>
      <c r="C338" s="288" t="s">
        <v>2251</v>
      </c>
      <c r="D338" s="286">
        <v>42</v>
      </c>
      <c r="E338" s="189"/>
      <c r="F338" s="191" t="s">
        <v>1418</v>
      </c>
      <c r="G338" s="191"/>
      <c r="H338" s="192" t="s">
        <v>2252</v>
      </c>
      <c r="I338" s="289"/>
      <c r="J338" s="286" t="s">
        <v>3182</v>
      </c>
      <c r="K338" s="207"/>
    </row>
    <row r="339" spans="1:11" x14ac:dyDescent="0.2">
      <c r="A339" s="286">
        <v>333</v>
      </c>
      <c r="B339" s="286" t="s">
        <v>1668</v>
      </c>
      <c r="C339" s="288" t="s">
        <v>2253</v>
      </c>
      <c r="D339" s="286">
        <v>42</v>
      </c>
      <c r="E339" s="189"/>
      <c r="F339" s="191" t="s">
        <v>1419</v>
      </c>
      <c r="G339" s="191"/>
      <c r="H339" s="192" t="s">
        <v>2254</v>
      </c>
      <c r="I339" s="289"/>
      <c r="J339" s="286" t="s">
        <v>3182</v>
      </c>
      <c r="K339" s="207"/>
    </row>
    <row r="340" spans="1:11" x14ac:dyDescent="0.2">
      <c r="A340" s="286">
        <v>334</v>
      </c>
      <c r="B340" s="286" t="s">
        <v>1669</v>
      </c>
      <c r="C340" s="288" t="s">
        <v>3282</v>
      </c>
      <c r="D340" s="286">
        <v>40</v>
      </c>
      <c r="E340" s="189"/>
      <c r="F340" s="191" t="s">
        <v>3282</v>
      </c>
      <c r="G340" s="191"/>
      <c r="H340" s="192" t="s">
        <v>3651</v>
      </c>
      <c r="I340" s="289"/>
      <c r="J340" s="286" t="s">
        <v>3182</v>
      </c>
      <c r="K340" s="207"/>
    </row>
    <row r="341" spans="1:11" x14ac:dyDescent="0.2">
      <c r="A341" s="286">
        <v>335</v>
      </c>
      <c r="B341" s="286" t="s">
        <v>1670</v>
      </c>
      <c r="C341" s="288" t="s">
        <v>2255</v>
      </c>
      <c r="D341" s="286">
        <v>42</v>
      </c>
      <c r="E341" s="189"/>
      <c r="F341" s="191" t="s">
        <v>1420</v>
      </c>
      <c r="G341" s="191"/>
      <c r="H341" s="192" t="s">
        <v>2256</v>
      </c>
      <c r="I341" s="289"/>
      <c r="J341" s="286" t="s">
        <v>3182</v>
      </c>
      <c r="K341" s="207"/>
    </row>
    <row r="342" spans="1:11" x14ac:dyDescent="0.2">
      <c r="A342" s="286">
        <v>336</v>
      </c>
      <c r="B342" s="286" t="s">
        <v>1671</v>
      </c>
      <c r="C342" s="288" t="s">
        <v>3882</v>
      </c>
      <c r="D342" s="286">
        <v>42</v>
      </c>
      <c r="E342" s="189"/>
      <c r="F342" s="191" t="s">
        <v>3823</v>
      </c>
      <c r="G342" s="191"/>
      <c r="H342" s="192" t="s">
        <v>3886</v>
      </c>
      <c r="I342" s="289"/>
      <c r="J342" s="286" t="s">
        <v>3182</v>
      </c>
      <c r="K342" s="207"/>
    </row>
    <row r="343" spans="1:11" x14ac:dyDescent="0.2">
      <c r="A343" s="286">
        <v>337</v>
      </c>
      <c r="B343" s="286" t="s">
        <v>1672</v>
      </c>
      <c r="C343" s="288" t="s">
        <v>2257</v>
      </c>
      <c r="D343" s="286">
        <v>42</v>
      </c>
      <c r="E343" s="189"/>
      <c r="F343" s="191" t="s">
        <v>1421</v>
      </c>
      <c r="G343" s="191"/>
      <c r="H343" s="192" t="s">
        <v>2258</v>
      </c>
      <c r="I343" s="289"/>
      <c r="J343" s="286" t="s">
        <v>3182</v>
      </c>
      <c r="K343" s="207"/>
    </row>
    <row r="344" spans="1:11" x14ac:dyDescent="0.2">
      <c r="A344" s="286">
        <v>338</v>
      </c>
      <c r="B344" s="286" t="s">
        <v>1673</v>
      </c>
      <c r="C344" s="288" t="s">
        <v>2259</v>
      </c>
      <c r="D344" s="286">
        <v>42</v>
      </c>
      <c r="E344" s="189"/>
      <c r="F344" s="191" t="s">
        <v>1422</v>
      </c>
      <c r="G344" s="191"/>
      <c r="H344" s="192" t="s">
        <v>2260</v>
      </c>
      <c r="I344" s="289"/>
      <c r="J344" s="286" t="s">
        <v>3182</v>
      </c>
      <c r="K344" s="207"/>
    </row>
    <row r="345" spans="1:11" x14ac:dyDescent="0.2">
      <c r="A345" s="286">
        <v>339</v>
      </c>
      <c r="B345" s="286" t="s">
        <v>1674</v>
      </c>
      <c r="C345" s="288" t="s">
        <v>2261</v>
      </c>
      <c r="D345" s="286">
        <v>42</v>
      </c>
      <c r="E345" s="189"/>
      <c r="F345" s="191" t="s">
        <v>1423</v>
      </c>
      <c r="G345" s="191"/>
      <c r="H345" s="192" t="s">
        <v>2262</v>
      </c>
      <c r="I345" s="289"/>
      <c r="J345" s="286" t="s">
        <v>3182</v>
      </c>
      <c r="K345" s="207"/>
    </row>
    <row r="346" spans="1:11" x14ac:dyDescent="0.2">
      <c r="A346" s="286">
        <v>340</v>
      </c>
      <c r="B346" s="286" t="s">
        <v>1675</v>
      </c>
      <c r="C346" s="288" t="s">
        <v>1424</v>
      </c>
      <c r="D346" s="286">
        <v>41</v>
      </c>
      <c r="E346" s="189"/>
      <c r="F346" s="191" t="s">
        <v>1424</v>
      </c>
      <c r="G346" s="191"/>
      <c r="H346" s="192" t="s">
        <v>2263</v>
      </c>
      <c r="I346" s="289"/>
      <c r="J346" s="286" t="s">
        <v>3182</v>
      </c>
      <c r="K346" s="207"/>
    </row>
    <row r="347" spans="1:11" x14ac:dyDescent="0.2">
      <c r="A347" s="286">
        <v>341</v>
      </c>
      <c r="B347" s="286" t="s">
        <v>1676</v>
      </c>
      <c r="C347" s="288" t="s">
        <v>1425</v>
      </c>
      <c r="D347" s="286">
        <v>41</v>
      </c>
      <c r="E347" s="189"/>
      <c r="F347" s="191" t="s">
        <v>1425</v>
      </c>
      <c r="G347" s="191"/>
      <c r="H347" s="192" t="s">
        <v>2264</v>
      </c>
      <c r="I347" s="289"/>
      <c r="J347" s="286" t="s">
        <v>3182</v>
      </c>
      <c r="K347" s="207"/>
    </row>
    <row r="348" spans="1:11" x14ac:dyDescent="0.2">
      <c r="A348" s="286">
        <v>342</v>
      </c>
      <c r="B348" s="286" t="s">
        <v>1677</v>
      </c>
      <c r="C348" s="288" t="s">
        <v>2265</v>
      </c>
      <c r="D348" s="286">
        <v>41</v>
      </c>
      <c r="E348" s="189"/>
      <c r="F348" s="191" t="s">
        <v>1426</v>
      </c>
      <c r="G348" s="191"/>
      <c r="H348" s="192" t="s">
        <v>2266</v>
      </c>
      <c r="I348" s="289"/>
      <c r="J348" s="286" t="s">
        <v>3182</v>
      </c>
      <c r="K348" s="207"/>
    </row>
    <row r="349" spans="1:11" x14ac:dyDescent="0.2">
      <c r="A349" s="286">
        <v>343</v>
      </c>
      <c r="B349" s="286" t="s">
        <v>1678</v>
      </c>
      <c r="C349" s="288" t="s">
        <v>1427</v>
      </c>
      <c r="D349" s="286">
        <v>41</v>
      </c>
      <c r="E349" s="189"/>
      <c r="F349" s="191" t="s">
        <v>1427</v>
      </c>
      <c r="G349" s="191"/>
      <c r="H349" s="192" t="s">
        <v>2267</v>
      </c>
      <c r="I349" s="289"/>
      <c r="J349" s="286" t="s">
        <v>3182</v>
      </c>
      <c r="K349" s="207"/>
    </row>
    <row r="350" spans="1:11" x14ac:dyDescent="0.2">
      <c r="A350" s="286">
        <v>344</v>
      </c>
      <c r="B350" s="286" t="s">
        <v>1679</v>
      </c>
      <c r="C350" s="288" t="s">
        <v>2268</v>
      </c>
      <c r="D350" s="286">
        <v>42</v>
      </c>
      <c r="E350" s="189"/>
      <c r="F350" s="191" t="s">
        <v>1428</v>
      </c>
      <c r="G350" s="191"/>
      <c r="H350" s="192" t="s">
        <v>2269</v>
      </c>
      <c r="I350" s="289"/>
      <c r="J350" s="286" t="s">
        <v>3182</v>
      </c>
      <c r="K350" s="207"/>
    </row>
    <row r="351" spans="1:11" x14ac:dyDescent="0.2">
      <c r="A351" s="286">
        <v>345</v>
      </c>
      <c r="B351" s="286" t="s">
        <v>1680</v>
      </c>
      <c r="C351" s="288" t="s">
        <v>2270</v>
      </c>
      <c r="D351" s="286">
        <v>42</v>
      </c>
      <c r="E351" s="189"/>
      <c r="F351" s="191" t="s">
        <v>1429</v>
      </c>
      <c r="G351" s="191"/>
      <c r="H351" s="192" t="s">
        <v>2271</v>
      </c>
      <c r="I351" s="289"/>
      <c r="J351" s="286" t="s">
        <v>3182</v>
      </c>
      <c r="K351" s="207"/>
    </row>
    <row r="352" spans="1:11" x14ac:dyDescent="0.2">
      <c r="A352" s="286">
        <v>346</v>
      </c>
      <c r="B352" s="286" t="s">
        <v>1681</v>
      </c>
      <c r="C352" s="288" t="s">
        <v>1430</v>
      </c>
      <c r="D352" s="286">
        <v>42</v>
      </c>
      <c r="E352" s="189"/>
      <c r="F352" s="191" t="s">
        <v>1430</v>
      </c>
      <c r="G352" s="191"/>
      <c r="H352" s="192" t="s">
        <v>2272</v>
      </c>
      <c r="I352" s="289"/>
      <c r="J352" s="286" t="s">
        <v>3182</v>
      </c>
      <c r="K352" s="207"/>
    </row>
    <row r="353" spans="1:11" x14ac:dyDescent="0.2">
      <c r="A353" s="286">
        <v>347</v>
      </c>
      <c r="B353" s="286" t="s">
        <v>1682</v>
      </c>
      <c r="C353" s="288" t="s">
        <v>482</v>
      </c>
      <c r="D353" s="286">
        <v>42</v>
      </c>
      <c r="E353" s="189"/>
      <c r="F353" s="191" t="s">
        <v>482</v>
      </c>
      <c r="G353" s="191"/>
      <c r="H353" s="192" t="s">
        <v>2273</v>
      </c>
      <c r="I353" s="289"/>
      <c r="J353" s="286" t="s">
        <v>3182</v>
      </c>
      <c r="K353" s="207"/>
    </row>
    <row r="354" spans="1:11" x14ac:dyDescent="0.2">
      <c r="A354" s="286">
        <v>348</v>
      </c>
      <c r="B354" s="286" t="s">
        <v>1683</v>
      </c>
      <c r="C354" s="288" t="s">
        <v>1431</v>
      </c>
      <c r="D354" s="286">
        <v>43</v>
      </c>
      <c r="E354" s="189"/>
      <c r="F354" s="191" t="s">
        <v>1431</v>
      </c>
      <c r="G354" s="191"/>
      <c r="H354" s="192" t="s">
        <v>2274</v>
      </c>
      <c r="I354" s="289"/>
      <c r="J354" s="286" t="s">
        <v>3182</v>
      </c>
      <c r="K354" s="207"/>
    </row>
    <row r="355" spans="1:11" x14ac:dyDescent="0.2">
      <c r="A355" s="286">
        <v>349</v>
      </c>
      <c r="B355" s="286">
        <v>522130</v>
      </c>
      <c r="C355" s="288" t="s">
        <v>3283</v>
      </c>
      <c r="D355" s="286">
        <v>43</v>
      </c>
      <c r="E355" s="189"/>
      <c r="F355" s="191" t="s">
        <v>3652</v>
      </c>
      <c r="G355" s="191"/>
      <c r="H355" s="192" t="s">
        <v>2275</v>
      </c>
      <c r="I355" s="289"/>
      <c r="J355" s="286" t="s">
        <v>3182</v>
      </c>
      <c r="K355" s="207"/>
    </row>
    <row r="356" spans="1:11" x14ac:dyDescent="0.2">
      <c r="A356" s="286">
        <v>350</v>
      </c>
      <c r="B356" s="286" t="s">
        <v>1881</v>
      </c>
      <c r="C356" s="288" t="s">
        <v>3284</v>
      </c>
      <c r="D356" s="286">
        <v>43</v>
      </c>
      <c r="E356" s="189"/>
      <c r="F356" s="191" t="s">
        <v>3653</v>
      </c>
      <c r="G356" s="191"/>
      <c r="H356" s="192" t="s">
        <v>3654</v>
      </c>
      <c r="I356" s="289"/>
      <c r="J356" s="286" t="s">
        <v>3182</v>
      </c>
      <c r="K356" s="207"/>
    </row>
    <row r="357" spans="1:11" x14ac:dyDescent="0.2">
      <c r="A357" s="286">
        <v>351</v>
      </c>
      <c r="B357" s="286" t="s">
        <v>1684</v>
      </c>
      <c r="C357" s="288" t="s">
        <v>2276</v>
      </c>
      <c r="D357" s="286">
        <v>43</v>
      </c>
      <c r="E357" s="189"/>
      <c r="F357" s="191" t="s">
        <v>1432</v>
      </c>
      <c r="G357" s="191"/>
      <c r="H357" s="192" t="s">
        <v>3207</v>
      </c>
      <c r="I357" s="289"/>
      <c r="J357" s="286" t="s">
        <v>3182</v>
      </c>
      <c r="K357" s="207"/>
    </row>
    <row r="358" spans="1:11" x14ac:dyDescent="0.2">
      <c r="A358" s="286">
        <v>352</v>
      </c>
      <c r="B358" s="286" t="s">
        <v>1685</v>
      </c>
      <c r="C358" s="193" t="s">
        <v>2277</v>
      </c>
      <c r="D358" s="286">
        <v>43</v>
      </c>
      <c r="E358" s="189"/>
      <c r="F358" s="191" t="s">
        <v>1433</v>
      </c>
      <c r="G358" s="191"/>
      <c r="H358" s="192" t="s">
        <v>2278</v>
      </c>
      <c r="I358" s="289"/>
      <c r="J358" s="286" t="s">
        <v>3182</v>
      </c>
      <c r="K358" s="207"/>
    </row>
    <row r="359" spans="1:11" x14ac:dyDescent="0.2">
      <c r="A359" s="286">
        <v>353</v>
      </c>
      <c r="B359" s="286" t="s">
        <v>1686</v>
      </c>
      <c r="C359" s="288" t="s">
        <v>2279</v>
      </c>
      <c r="D359" s="286">
        <v>43</v>
      </c>
      <c r="E359" s="189"/>
      <c r="F359" s="191" t="s">
        <v>1434</v>
      </c>
      <c r="G359" s="191"/>
      <c r="H359" s="192" t="s">
        <v>2280</v>
      </c>
      <c r="I359" s="289"/>
      <c r="J359" s="286" t="s">
        <v>3182</v>
      </c>
      <c r="K359" s="207"/>
    </row>
    <row r="360" spans="1:11" x14ac:dyDescent="0.2">
      <c r="A360" s="286">
        <v>354</v>
      </c>
      <c r="B360" s="286" t="s">
        <v>1687</v>
      </c>
      <c r="C360" s="288" t="s">
        <v>2281</v>
      </c>
      <c r="D360" s="286">
        <v>43</v>
      </c>
      <c r="E360" s="189"/>
      <c r="F360" s="191" t="s">
        <v>1435</v>
      </c>
      <c r="G360" s="191"/>
      <c r="H360" s="192" t="s">
        <v>2282</v>
      </c>
      <c r="I360" s="289"/>
      <c r="J360" s="286" t="s">
        <v>3182</v>
      </c>
      <c r="K360" s="207"/>
    </row>
    <row r="361" spans="1:11" x14ac:dyDescent="0.2">
      <c r="A361" s="286">
        <v>355</v>
      </c>
      <c r="B361" s="286" t="s">
        <v>1688</v>
      </c>
      <c r="C361" s="288" t="s">
        <v>1436</v>
      </c>
      <c r="D361" s="286">
        <v>43</v>
      </c>
      <c r="E361" s="189"/>
      <c r="F361" s="191" t="s">
        <v>1436</v>
      </c>
      <c r="G361" s="191"/>
      <c r="H361" s="192" t="s">
        <v>2283</v>
      </c>
      <c r="I361" s="289"/>
      <c r="J361" s="286" t="s">
        <v>3182</v>
      </c>
      <c r="K361" s="207"/>
    </row>
    <row r="362" spans="1:11" x14ac:dyDescent="0.2">
      <c r="A362" s="286">
        <v>356</v>
      </c>
      <c r="B362" s="286" t="s">
        <v>1689</v>
      </c>
      <c r="C362" s="288" t="s">
        <v>1437</v>
      </c>
      <c r="D362" s="286">
        <v>43</v>
      </c>
      <c r="E362" s="189"/>
      <c r="F362" s="191" t="s">
        <v>1437</v>
      </c>
      <c r="G362" s="191"/>
      <c r="H362" s="192" t="s">
        <v>2284</v>
      </c>
      <c r="I362" s="289"/>
      <c r="J362" s="286" t="s">
        <v>3182</v>
      </c>
      <c r="K362" s="207"/>
    </row>
    <row r="363" spans="1:11" x14ac:dyDescent="0.2">
      <c r="A363" s="286">
        <v>357</v>
      </c>
      <c r="B363" s="286" t="s">
        <v>1690</v>
      </c>
      <c r="C363" s="288" t="s">
        <v>2285</v>
      </c>
      <c r="D363" s="286">
        <v>43</v>
      </c>
      <c r="E363" s="189"/>
      <c r="F363" s="191" t="s">
        <v>1438</v>
      </c>
      <c r="G363" s="191"/>
      <c r="H363" s="192" t="s">
        <v>2286</v>
      </c>
      <c r="I363" s="289"/>
      <c r="J363" s="286" t="s">
        <v>3182</v>
      </c>
      <c r="K363" s="207"/>
    </row>
    <row r="364" spans="1:11" x14ac:dyDescent="0.2">
      <c r="A364" s="286">
        <v>358</v>
      </c>
      <c r="B364" s="286" t="s">
        <v>483</v>
      </c>
      <c r="C364" s="288" t="s">
        <v>2287</v>
      </c>
      <c r="D364" s="286">
        <v>43</v>
      </c>
      <c r="E364" s="189"/>
      <c r="F364" s="191" t="s">
        <v>1439</v>
      </c>
      <c r="G364" s="191"/>
      <c r="H364" s="192" t="s">
        <v>2288</v>
      </c>
      <c r="I364" s="289"/>
      <c r="J364" s="286" t="s">
        <v>3182</v>
      </c>
      <c r="K364" s="207"/>
    </row>
    <row r="365" spans="1:11" x14ac:dyDescent="0.2">
      <c r="A365" s="286">
        <v>359</v>
      </c>
      <c r="B365" s="286" t="s">
        <v>484</v>
      </c>
      <c r="C365" s="288" t="s">
        <v>2289</v>
      </c>
      <c r="D365" s="286">
        <v>43</v>
      </c>
      <c r="E365" s="189"/>
      <c r="F365" s="191" t="s">
        <v>1440</v>
      </c>
      <c r="G365" s="191"/>
      <c r="H365" s="192" t="s">
        <v>2290</v>
      </c>
      <c r="I365" s="289"/>
      <c r="J365" s="286" t="s">
        <v>3182</v>
      </c>
      <c r="K365" s="207"/>
    </row>
    <row r="366" spans="1:11" x14ac:dyDescent="0.2">
      <c r="A366" s="286">
        <v>360</v>
      </c>
      <c r="B366" s="286" t="s">
        <v>1691</v>
      </c>
      <c r="C366" s="288" t="s">
        <v>2291</v>
      </c>
      <c r="D366" s="286">
        <v>43</v>
      </c>
      <c r="E366" s="189"/>
      <c r="F366" s="191" t="s">
        <v>1441</v>
      </c>
      <c r="G366" s="191"/>
      <c r="H366" s="192" t="s">
        <v>2292</v>
      </c>
      <c r="I366" s="289"/>
      <c r="J366" s="286" t="s">
        <v>3182</v>
      </c>
      <c r="K366" s="207"/>
    </row>
    <row r="367" spans="1:11" x14ac:dyDescent="0.2">
      <c r="A367" s="286">
        <v>361</v>
      </c>
      <c r="B367" s="286" t="s">
        <v>1692</v>
      </c>
      <c r="C367" s="288" t="s">
        <v>1442</v>
      </c>
      <c r="D367" s="286">
        <v>43</v>
      </c>
      <c r="E367" s="189"/>
      <c r="F367" s="191" t="s">
        <v>1442</v>
      </c>
      <c r="G367" s="191"/>
      <c r="H367" s="192" t="s">
        <v>2293</v>
      </c>
      <c r="I367" s="289"/>
      <c r="J367" s="286" t="s">
        <v>3182</v>
      </c>
      <c r="K367" s="207"/>
    </row>
    <row r="368" spans="1:11" x14ac:dyDescent="0.2">
      <c r="A368" s="286">
        <v>362</v>
      </c>
      <c r="B368" s="286" t="s">
        <v>1693</v>
      </c>
      <c r="C368" s="288" t="s">
        <v>2294</v>
      </c>
      <c r="D368" s="286">
        <v>43</v>
      </c>
      <c r="E368" s="189"/>
      <c r="F368" s="191" t="s">
        <v>1443</v>
      </c>
      <c r="G368" s="191"/>
      <c r="H368" s="192" t="s">
        <v>2295</v>
      </c>
      <c r="I368" s="289"/>
      <c r="J368" s="286" t="s">
        <v>3182</v>
      </c>
      <c r="K368" s="207"/>
    </row>
    <row r="369" spans="1:11" x14ac:dyDescent="0.2">
      <c r="A369" s="286">
        <v>363</v>
      </c>
      <c r="B369" s="286" t="s">
        <v>485</v>
      </c>
      <c r="C369" s="288" t="s">
        <v>2296</v>
      </c>
      <c r="D369" s="286">
        <v>43</v>
      </c>
      <c r="E369" s="189"/>
      <c r="F369" s="191" t="s">
        <v>1444</v>
      </c>
      <c r="G369" s="191"/>
      <c r="H369" s="192" t="s">
        <v>2297</v>
      </c>
      <c r="I369" s="289"/>
      <c r="J369" s="286" t="s">
        <v>3182</v>
      </c>
      <c r="K369" s="207"/>
    </row>
    <row r="370" spans="1:11" x14ac:dyDescent="0.2">
      <c r="A370" s="286">
        <v>364</v>
      </c>
      <c r="B370" s="286" t="s">
        <v>1694</v>
      </c>
      <c r="C370" s="288" t="s">
        <v>2298</v>
      </c>
      <c r="D370" s="286">
        <v>43</v>
      </c>
      <c r="E370" s="189"/>
      <c r="F370" s="191" t="s">
        <v>1445</v>
      </c>
      <c r="G370" s="191"/>
      <c r="H370" s="191" t="s">
        <v>2299</v>
      </c>
      <c r="I370" s="289"/>
      <c r="J370" s="286" t="s">
        <v>3182</v>
      </c>
      <c r="K370" s="207"/>
    </row>
    <row r="371" spans="1:11" x14ac:dyDescent="0.2">
      <c r="A371" s="286">
        <v>365</v>
      </c>
      <c r="B371" s="286" t="s">
        <v>1695</v>
      </c>
      <c r="C371" s="288" t="s">
        <v>2300</v>
      </c>
      <c r="D371" s="286">
        <v>43</v>
      </c>
      <c r="E371" s="189"/>
      <c r="F371" s="191" t="s">
        <v>1446</v>
      </c>
      <c r="G371" s="191"/>
      <c r="H371" s="192" t="s">
        <v>2301</v>
      </c>
      <c r="I371" s="289"/>
      <c r="J371" s="286" t="s">
        <v>3182</v>
      </c>
      <c r="K371" s="207"/>
    </row>
    <row r="372" spans="1:11" x14ac:dyDescent="0.2">
      <c r="A372" s="286">
        <v>366</v>
      </c>
      <c r="B372" s="286" t="s">
        <v>3249</v>
      </c>
      <c r="C372" s="288" t="s">
        <v>3285</v>
      </c>
      <c r="D372" s="286">
        <v>43</v>
      </c>
      <c r="E372" s="189"/>
      <c r="F372" s="191" t="s">
        <v>3655</v>
      </c>
      <c r="G372" s="191"/>
      <c r="H372" s="192" t="s">
        <v>2302</v>
      </c>
      <c r="I372" s="289"/>
      <c r="J372" s="286" t="s">
        <v>3182</v>
      </c>
      <c r="K372" s="207"/>
    </row>
    <row r="373" spans="1:11" ht="22.5" x14ac:dyDescent="0.2">
      <c r="A373" s="286">
        <v>367</v>
      </c>
      <c r="B373" s="286" t="s">
        <v>3250</v>
      </c>
      <c r="C373" s="288" t="s">
        <v>3286</v>
      </c>
      <c r="D373" s="286">
        <v>43</v>
      </c>
      <c r="E373" s="189"/>
      <c r="F373" s="191" t="s">
        <v>3656</v>
      </c>
      <c r="G373" s="191"/>
      <c r="H373" s="192" t="s">
        <v>3657</v>
      </c>
      <c r="I373" s="289"/>
      <c r="J373" s="286" t="s">
        <v>3182</v>
      </c>
      <c r="K373" s="207"/>
    </row>
    <row r="374" spans="1:11" x14ac:dyDescent="0.2">
      <c r="A374" s="286">
        <v>368</v>
      </c>
      <c r="B374" s="286" t="s">
        <v>3251</v>
      </c>
      <c r="C374" s="288" t="s">
        <v>3287</v>
      </c>
      <c r="D374" s="286">
        <v>43</v>
      </c>
      <c r="E374" s="189"/>
      <c r="F374" s="191" t="s">
        <v>3658</v>
      </c>
      <c r="G374" s="191"/>
      <c r="H374" s="192" t="s">
        <v>3659</v>
      </c>
      <c r="I374" s="289"/>
      <c r="J374" s="286" t="s">
        <v>3182</v>
      </c>
      <c r="K374" s="207"/>
    </row>
    <row r="375" spans="1:11" x14ac:dyDescent="0.2">
      <c r="A375" s="286">
        <v>369</v>
      </c>
      <c r="B375" s="286" t="s">
        <v>1696</v>
      </c>
      <c r="C375" s="288" t="s">
        <v>576</v>
      </c>
      <c r="D375" s="286">
        <v>44</v>
      </c>
      <c r="E375" s="189"/>
      <c r="F375" s="191" t="s">
        <v>576</v>
      </c>
      <c r="G375" s="191"/>
      <c r="H375" s="192" t="s">
        <v>2303</v>
      </c>
      <c r="I375" s="289"/>
      <c r="J375" s="286" t="s">
        <v>3182</v>
      </c>
      <c r="K375" s="207"/>
    </row>
    <row r="376" spans="1:11" x14ac:dyDescent="0.2">
      <c r="A376" s="286">
        <v>370</v>
      </c>
      <c r="B376" s="286" t="s">
        <v>1697</v>
      </c>
      <c r="C376" s="288" t="s">
        <v>486</v>
      </c>
      <c r="D376" s="286">
        <v>44</v>
      </c>
      <c r="E376" s="189"/>
      <c r="F376" s="191" t="s">
        <v>486</v>
      </c>
      <c r="G376" s="191"/>
      <c r="H376" s="192" t="s">
        <v>3208</v>
      </c>
      <c r="I376" s="289"/>
      <c r="J376" s="286" t="s">
        <v>3182</v>
      </c>
      <c r="K376" s="207"/>
    </row>
    <row r="377" spans="1:11" x14ac:dyDescent="0.2">
      <c r="A377" s="286">
        <v>371</v>
      </c>
      <c r="B377" s="286" t="s">
        <v>1698</v>
      </c>
      <c r="C377" s="288" t="s">
        <v>575</v>
      </c>
      <c r="D377" s="286">
        <v>45</v>
      </c>
      <c r="E377" s="189"/>
      <c r="F377" s="191" t="s">
        <v>304</v>
      </c>
      <c r="G377" s="191"/>
      <c r="H377" s="192" t="s">
        <v>2304</v>
      </c>
      <c r="I377" s="289"/>
      <c r="J377" s="286" t="s">
        <v>3182</v>
      </c>
      <c r="K377" s="207"/>
    </row>
    <row r="378" spans="1:11" x14ac:dyDescent="0.2">
      <c r="A378" s="286">
        <v>372</v>
      </c>
      <c r="B378" s="286" t="s">
        <v>487</v>
      </c>
      <c r="C378" s="288" t="s">
        <v>2305</v>
      </c>
      <c r="D378" s="286">
        <v>44</v>
      </c>
      <c r="E378" s="189"/>
      <c r="F378" s="191" t="s">
        <v>1447</v>
      </c>
      <c r="G378" s="191"/>
      <c r="H378" s="192" t="s">
        <v>2306</v>
      </c>
      <c r="I378" s="289"/>
      <c r="J378" s="286" t="s">
        <v>3182</v>
      </c>
      <c r="K378" s="207"/>
    </row>
    <row r="379" spans="1:11" x14ac:dyDescent="0.2">
      <c r="A379" s="286">
        <v>373</v>
      </c>
      <c r="B379" s="286" t="s">
        <v>699</v>
      </c>
      <c r="C379" s="288" t="s">
        <v>2307</v>
      </c>
      <c r="D379" s="286">
        <v>44</v>
      </c>
      <c r="E379" s="189"/>
      <c r="F379" s="191" t="s">
        <v>1448</v>
      </c>
      <c r="G379" s="191"/>
      <c r="H379" s="192" t="s">
        <v>2308</v>
      </c>
      <c r="I379" s="289"/>
      <c r="J379" s="286" t="s">
        <v>3182</v>
      </c>
      <c r="K379" s="207"/>
    </row>
    <row r="380" spans="1:11" x14ac:dyDescent="0.2">
      <c r="A380" s="286">
        <v>374</v>
      </c>
      <c r="B380" s="286" t="s">
        <v>1699</v>
      </c>
      <c r="C380" s="288" t="s">
        <v>2309</v>
      </c>
      <c r="D380" s="286">
        <v>44</v>
      </c>
      <c r="E380" s="189"/>
      <c r="F380" s="191" t="s">
        <v>1449</v>
      </c>
      <c r="G380" s="191"/>
      <c r="H380" s="192" t="s">
        <v>2310</v>
      </c>
      <c r="I380" s="289"/>
      <c r="J380" s="286" t="s">
        <v>3182</v>
      </c>
      <c r="K380" s="207"/>
    </row>
    <row r="381" spans="1:11" x14ac:dyDescent="0.2">
      <c r="A381" s="286">
        <v>375</v>
      </c>
      <c r="B381" s="286" t="s">
        <v>1700</v>
      </c>
      <c r="C381" s="288" t="s">
        <v>2311</v>
      </c>
      <c r="D381" s="286">
        <v>44</v>
      </c>
      <c r="E381" s="189"/>
      <c r="F381" s="191" t="s">
        <v>1450</v>
      </c>
      <c r="G381" s="191"/>
      <c r="H381" s="192" t="s">
        <v>2312</v>
      </c>
      <c r="I381" s="289"/>
      <c r="J381" s="286" t="s">
        <v>3182</v>
      </c>
      <c r="K381" s="207"/>
    </row>
    <row r="382" spans="1:11" ht="22.5" x14ac:dyDescent="0.2">
      <c r="A382" s="286">
        <v>376</v>
      </c>
      <c r="B382" s="286" t="s">
        <v>1701</v>
      </c>
      <c r="C382" s="288" t="s">
        <v>2313</v>
      </c>
      <c r="D382" s="286">
        <v>44</v>
      </c>
      <c r="E382" s="189"/>
      <c r="F382" s="191" t="s">
        <v>1451</v>
      </c>
      <c r="G382" s="191"/>
      <c r="H382" s="192" t="s">
        <v>2314</v>
      </c>
      <c r="I382" s="289"/>
      <c r="J382" s="286" t="s">
        <v>3182</v>
      </c>
      <c r="K382" s="207"/>
    </row>
    <row r="383" spans="1:11" x14ac:dyDescent="0.2">
      <c r="A383" s="286">
        <v>377</v>
      </c>
      <c r="B383" s="286" t="s">
        <v>1702</v>
      </c>
      <c r="C383" s="288" t="s">
        <v>2315</v>
      </c>
      <c r="D383" s="286">
        <v>44</v>
      </c>
      <c r="E383" s="189"/>
      <c r="F383" s="191" t="s">
        <v>1452</v>
      </c>
      <c r="G383" s="191"/>
      <c r="H383" s="192" t="s">
        <v>2316</v>
      </c>
      <c r="I383" s="289"/>
      <c r="J383" s="286" t="s">
        <v>3182</v>
      </c>
      <c r="K383" s="207"/>
    </row>
    <row r="384" spans="1:11" x14ac:dyDescent="0.2">
      <c r="A384" s="286">
        <v>378</v>
      </c>
      <c r="B384" s="286" t="s">
        <v>1703</v>
      </c>
      <c r="C384" s="288" t="s">
        <v>2317</v>
      </c>
      <c r="D384" s="286">
        <v>44</v>
      </c>
      <c r="E384" s="189"/>
      <c r="F384" s="191" t="s">
        <v>1453</v>
      </c>
      <c r="G384" s="191"/>
      <c r="H384" s="192" t="s">
        <v>3209</v>
      </c>
      <c r="I384" s="289"/>
      <c r="J384" s="286" t="s">
        <v>3182</v>
      </c>
      <c r="K384" s="207"/>
    </row>
    <row r="385" spans="1:11" x14ac:dyDescent="0.2">
      <c r="A385" s="286">
        <v>379</v>
      </c>
      <c r="B385" s="286" t="s">
        <v>1704</v>
      </c>
      <c r="C385" s="288" t="s">
        <v>1454</v>
      </c>
      <c r="D385" s="286">
        <v>46</v>
      </c>
      <c r="E385" s="189"/>
      <c r="F385" s="191" t="s">
        <v>1454</v>
      </c>
      <c r="G385" s="191"/>
      <c r="H385" s="192" t="s">
        <v>2318</v>
      </c>
      <c r="I385" s="289"/>
      <c r="J385" s="286" t="s">
        <v>3182</v>
      </c>
      <c r="K385" s="207"/>
    </row>
    <row r="386" spans="1:11" x14ac:dyDescent="0.2">
      <c r="A386" s="286">
        <v>380</v>
      </c>
      <c r="B386" s="286" t="s">
        <v>1705</v>
      </c>
      <c r="C386" s="288" t="s">
        <v>2319</v>
      </c>
      <c r="D386" s="286">
        <v>46</v>
      </c>
      <c r="E386" s="189"/>
      <c r="F386" s="191" t="s">
        <v>1455</v>
      </c>
      <c r="G386" s="191"/>
      <c r="H386" s="192" t="s">
        <v>2320</v>
      </c>
      <c r="I386" s="289"/>
      <c r="J386" s="286" t="s">
        <v>3182</v>
      </c>
      <c r="K386" s="207"/>
    </row>
    <row r="387" spans="1:11" x14ac:dyDescent="0.2">
      <c r="A387" s="286">
        <v>381</v>
      </c>
      <c r="B387" s="286" t="s">
        <v>700</v>
      </c>
      <c r="C387" s="288" t="s">
        <v>2321</v>
      </c>
      <c r="D387" s="286">
        <v>46</v>
      </c>
      <c r="E387" s="189"/>
      <c r="F387" s="191" t="s">
        <v>1456</v>
      </c>
      <c r="G387" s="191"/>
      <c r="H387" s="192" t="s">
        <v>2322</v>
      </c>
      <c r="I387" s="289"/>
      <c r="J387" s="286" t="s">
        <v>3182</v>
      </c>
      <c r="K387" s="207"/>
    </row>
    <row r="388" spans="1:11" x14ac:dyDescent="0.2">
      <c r="A388" s="286">
        <v>382</v>
      </c>
      <c r="B388" s="286" t="s">
        <v>1706</v>
      </c>
      <c r="C388" s="288" t="s">
        <v>1457</v>
      </c>
      <c r="D388" s="286">
        <v>46</v>
      </c>
      <c r="E388" s="189"/>
      <c r="F388" s="191" t="s">
        <v>1457</v>
      </c>
      <c r="G388" s="191"/>
      <c r="H388" s="192" t="s">
        <v>2323</v>
      </c>
      <c r="I388" s="289"/>
      <c r="J388" s="286" t="s">
        <v>3182</v>
      </c>
      <c r="K388" s="207"/>
    </row>
    <row r="389" spans="1:11" x14ac:dyDescent="0.2">
      <c r="A389" s="286">
        <v>383</v>
      </c>
      <c r="B389" s="286" t="s">
        <v>1707</v>
      </c>
      <c r="C389" s="288" t="s">
        <v>2324</v>
      </c>
      <c r="D389" s="286">
        <v>47</v>
      </c>
      <c r="E389" s="189"/>
      <c r="F389" s="191" t="s">
        <v>1458</v>
      </c>
      <c r="G389" s="191"/>
      <c r="H389" s="192" t="s">
        <v>2325</v>
      </c>
      <c r="I389" s="289"/>
      <c r="J389" s="286" t="s">
        <v>3182</v>
      </c>
      <c r="K389" s="207"/>
    </row>
    <row r="390" spans="1:11" x14ac:dyDescent="0.2">
      <c r="A390" s="286">
        <v>384</v>
      </c>
      <c r="B390" s="286" t="s">
        <v>3252</v>
      </c>
      <c r="C390" s="288" t="s">
        <v>3288</v>
      </c>
      <c r="D390" s="286">
        <v>47</v>
      </c>
      <c r="E390" s="189"/>
      <c r="F390" s="191" t="s">
        <v>3660</v>
      </c>
      <c r="G390" s="191"/>
      <c r="H390" s="192" t="s">
        <v>3661</v>
      </c>
      <c r="I390" s="289"/>
      <c r="J390" s="286" t="s">
        <v>3182</v>
      </c>
      <c r="K390" s="207"/>
    </row>
    <row r="391" spans="1:11" x14ac:dyDescent="0.2">
      <c r="A391" s="286">
        <v>385</v>
      </c>
      <c r="B391" s="286" t="s">
        <v>3844</v>
      </c>
      <c r="C391" s="288" t="s">
        <v>3289</v>
      </c>
      <c r="D391" s="286">
        <v>47</v>
      </c>
      <c r="E391" s="189"/>
      <c r="F391" s="191" t="s">
        <v>3662</v>
      </c>
      <c r="G391" s="191"/>
      <c r="H391" s="192" t="s">
        <v>3663</v>
      </c>
      <c r="I391" s="289"/>
      <c r="J391" s="286" t="s">
        <v>3182</v>
      </c>
      <c r="K391" s="207"/>
    </row>
    <row r="392" spans="1:11" ht="22.5" x14ac:dyDescent="0.2">
      <c r="A392" s="286">
        <v>386</v>
      </c>
      <c r="B392" s="286" t="s">
        <v>1708</v>
      </c>
      <c r="C392" s="288" t="s">
        <v>2326</v>
      </c>
      <c r="D392" s="286">
        <v>46</v>
      </c>
      <c r="E392" s="189"/>
      <c r="F392" s="191" t="s">
        <v>1459</v>
      </c>
      <c r="G392" s="191"/>
      <c r="H392" s="192" t="s">
        <v>2327</v>
      </c>
      <c r="I392" s="289"/>
      <c r="J392" s="286" t="s">
        <v>3182</v>
      </c>
      <c r="K392" s="207"/>
    </row>
    <row r="393" spans="1:11" x14ac:dyDescent="0.2">
      <c r="A393" s="286">
        <v>387</v>
      </c>
      <c r="B393" s="286" t="s">
        <v>1709</v>
      </c>
      <c r="C393" s="288" t="s">
        <v>2328</v>
      </c>
      <c r="D393" s="286">
        <v>46</v>
      </c>
      <c r="E393" s="189"/>
      <c r="F393" s="191" t="s">
        <v>1460</v>
      </c>
      <c r="G393" s="191"/>
      <c r="H393" s="192" t="s">
        <v>2329</v>
      </c>
      <c r="I393" s="289"/>
      <c r="J393" s="286" t="s">
        <v>3182</v>
      </c>
      <c r="K393" s="207"/>
    </row>
    <row r="394" spans="1:11" x14ac:dyDescent="0.2">
      <c r="A394" s="286">
        <v>388</v>
      </c>
      <c r="B394" s="286" t="s">
        <v>1710</v>
      </c>
      <c r="C394" s="288" t="s">
        <v>2330</v>
      </c>
      <c r="D394" s="286">
        <v>48</v>
      </c>
      <c r="E394" s="189"/>
      <c r="F394" s="191" t="s">
        <v>1461</v>
      </c>
      <c r="G394" s="191"/>
      <c r="H394" s="192" t="s">
        <v>2331</v>
      </c>
      <c r="I394" s="289"/>
      <c r="J394" s="286" t="s">
        <v>3182</v>
      </c>
      <c r="K394" s="207"/>
    </row>
    <row r="395" spans="1:11" x14ac:dyDescent="0.2">
      <c r="A395" s="286">
        <v>389</v>
      </c>
      <c r="B395" s="286" t="s">
        <v>701</v>
      </c>
      <c r="C395" s="288" t="s">
        <v>2332</v>
      </c>
      <c r="D395" s="286">
        <v>46</v>
      </c>
      <c r="E395" s="189"/>
      <c r="F395" s="191" t="s">
        <v>1462</v>
      </c>
      <c r="G395" s="191"/>
      <c r="H395" s="192" t="s">
        <v>2333</v>
      </c>
      <c r="I395" s="289"/>
      <c r="J395" s="286" t="s">
        <v>3182</v>
      </c>
      <c r="K395" s="207"/>
    </row>
    <row r="396" spans="1:11" x14ac:dyDescent="0.2">
      <c r="A396" s="286">
        <v>390</v>
      </c>
      <c r="B396" s="286" t="s">
        <v>702</v>
      </c>
      <c r="C396" s="288" t="s">
        <v>578</v>
      </c>
      <c r="D396" s="286">
        <v>46</v>
      </c>
      <c r="E396" s="189"/>
      <c r="F396" s="191" t="s">
        <v>578</v>
      </c>
      <c r="G396" s="191"/>
      <c r="H396" s="192" t="s">
        <v>2334</v>
      </c>
      <c r="I396" s="289"/>
      <c r="J396" s="286" t="s">
        <v>3182</v>
      </c>
      <c r="K396" s="207"/>
    </row>
    <row r="397" spans="1:11" x14ac:dyDescent="0.2">
      <c r="A397" s="286">
        <v>391</v>
      </c>
      <c r="B397" s="286" t="s">
        <v>703</v>
      </c>
      <c r="C397" s="288" t="s">
        <v>704</v>
      </c>
      <c r="D397" s="286">
        <v>46</v>
      </c>
      <c r="E397" s="189"/>
      <c r="F397" s="191" t="s">
        <v>704</v>
      </c>
      <c r="G397" s="191"/>
      <c r="H397" s="192" t="s">
        <v>2335</v>
      </c>
      <c r="I397" s="289"/>
      <c r="J397" s="286" t="s">
        <v>3182</v>
      </c>
      <c r="K397" s="207"/>
    </row>
    <row r="398" spans="1:11" x14ac:dyDescent="0.2">
      <c r="A398" s="286">
        <v>392</v>
      </c>
      <c r="B398" s="286" t="s">
        <v>1711</v>
      </c>
      <c r="C398" s="288" t="s">
        <v>847</v>
      </c>
      <c r="D398" s="286">
        <v>46</v>
      </c>
      <c r="E398" s="189"/>
      <c r="F398" s="191" t="s">
        <v>968</v>
      </c>
      <c r="G398" s="191"/>
      <c r="H398" s="192" t="s">
        <v>2336</v>
      </c>
      <c r="I398" s="289"/>
      <c r="J398" s="286" t="s">
        <v>3182</v>
      </c>
      <c r="K398" s="207"/>
    </row>
    <row r="399" spans="1:11" x14ac:dyDescent="0.2">
      <c r="A399" s="286">
        <v>393</v>
      </c>
      <c r="B399" s="286" t="s">
        <v>705</v>
      </c>
      <c r="C399" s="288" t="s">
        <v>2337</v>
      </c>
      <c r="D399" s="286">
        <v>48</v>
      </c>
      <c r="E399" s="189"/>
      <c r="F399" s="191" t="s">
        <v>3664</v>
      </c>
      <c r="G399" s="191"/>
      <c r="H399" s="192" t="s">
        <v>2338</v>
      </c>
      <c r="I399" s="289"/>
      <c r="J399" s="286" t="s">
        <v>3182</v>
      </c>
      <c r="K399" s="207"/>
    </row>
    <row r="400" spans="1:11" x14ac:dyDescent="0.2">
      <c r="A400" s="286">
        <v>394</v>
      </c>
      <c r="B400" s="286" t="s">
        <v>706</v>
      </c>
      <c r="C400" s="288" t="s">
        <v>2339</v>
      </c>
      <c r="D400" s="286">
        <v>48</v>
      </c>
      <c r="E400" s="189"/>
      <c r="F400" s="191" t="s">
        <v>3665</v>
      </c>
      <c r="G400" s="191"/>
      <c r="H400" s="192" t="s">
        <v>2340</v>
      </c>
      <c r="I400" s="289"/>
      <c r="J400" s="286" t="s">
        <v>3182</v>
      </c>
      <c r="K400" s="207"/>
    </row>
    <row r="401" spans="1:11" x14ac:dyDescent="0.2">
      <c r="A401" s="286">
        <v>395</v>
      </c>
      <c r="B401" s="286" t="s">
        <v>1712</v>
      </c>
      <c r="C401" s="288" t="s">
        <v>2341</v>
      </c>
      <c r="D401" s="286">
        <v>46</v>
      </c>
      <c r="E401" s="189"/>
      <c r="F401" s="191" t="s">
        <v>1463</v>
      </c>
      <c r="G401" s="191"/>
      <c r="H401" s="192" t="s">
        <v>2342</v>
      </c>
      <c r="I401" s="289"/>
      <c r="J401" s="286" t="s">
        <v>3182</v>
      </c>
      <c r="K401" s="207"/>
    </row>
    <row r="402" spans="1:11" x14ac:dyDescent="0.2">
      <c r="A402" s="286">
        <v>396</v>
      </c>
      <c r="B402" s="286" t="s">
        <v>1713</v>
      </c>
      <c r="C402" s="288" t="s">
        <v>1464</v>
      </c>
      <c r="D402" s="286">
        <v>49</v>
      </c>
      <c r="E402" s="189"/>
      <c r="F402" s="191" t="s">
        <v>1464</v>
      </c>
      <c r="G402" s="191"/>
      <c r="H402" s="192" t="s">
        <v>2343</v>
      </c>
      <c r="I402" s="289"/>
      <c r="J402" s="286" t="s">
        <v>3182</v>
      </c>
      <c r="K402" s="207"/>
    </row>
    <row r="403" spans="1:11" x14ac:dyDescent="0.2">
      <c r="A403" s="286">
        <v>397</v>
      </c>
      <c r="B403" s="286" t="s">
        <v>1714</v>
      </c>
      <c r="C403" s="288" t="s">
        <v>1465</v>
      </c>
      <c r="D403" s="286">
        <v>49</v>
      </c>
      <c r="E403" s="189"/>
      <c r="F403" s="191" t="s">
        <v>1465</v>
      </c>
      <c r="G403" s="191"/>
      <c r="H403" s="192" t="s">
        <v>2344</v>
      </c>
      <c r="I403" s="289"/>
      <c r="J403" s="286" t="s">
        <v>3182</v>
      </c>
      <c r="K403" s="207"/>
    </row>
    <row r="404" spans="1:11" x14ac:dyDescent="0.2">
      <c r="A404" s="286">
        <v>398</v>
      </c>
      <c r="B404" s="286" t="s">
        <v>1715</v>
      </c>
      <c r="C404" s="288" t="s">
        <v>1466</v>
      </c>
      <c r="D404" s="286">
        <v>49</v>
      </c>
      <c r="E404" s="189"/>
      <c r="F404" s="191" t="s">
        <v>1466</v>
      </c>
      <c r="G404" s="191"/>
      <c r="H404" s="192" t="s">
        <v>2345</v>
      </c>
      <c r="I404" s="289"/>
      <c r="J404" s="286" t="s">
        <v>3182</v>
      </c>
      <c r="K404" s="207"/>
    </row>
    <row r="405" spans="1:11" x14ac:dyDescent="0.2">
      <c r="A405" s="286">
        <v>399</v>
      </c>
      <c r="B405" s="286" t="s">
        <v>1716</v>
      </c>
      <c r="C405" s="288" t="s">
        <v>1467</v>
      </c>
      <c r="D405" s="286">
        <v>49</v>
      </c>
      <c r="E405" s="189"/>
      <c r="F405" s="191" t="s">
        <v>1467</v>
      </c>
      <c r="G405" s="191"/>
      <c r="H405" s="192" t="s">
        <v>2346</v>
      </c>
      <c r="I405" s="289"/>
      <c r="J405" s="286" t="s">
        <v>3182</v>
      </c>
      <c r="K405" s="207"/>
    </row>
    <row r="406" spans="1:11" x14ac:dyDescent="0.2">
      <c r="A406" s="286">
        <v>400</v>
      </c>
      <c r="B406" s="286" t="s">
        <v>707</v>
      </c>
      <c r="C406" s="288" t="s">
        <v>2347</v>
      </c>
      <c r="D406" s="286">
        <v>49</v>
      </c>
      <c r="E406" s="189"/>
      <c r="F406" s="191" t="s">
        <v>1468</v>
      </c>
      <c r="G406" s="191"/>
      <c r="H406" s="192" t="s">
        <v>2348</v>
      </c>
      <c r="I406" s="289"/>
      <c r="J406" s="286" t="s">
        <v>3182</v>
      </c>
      <c r="K406" s="207"/>
    </row>
    <row r="407" spans="1:11" x14ac:dyDescent="0.2">
      <c r="A407" s="286">
        <v>401</v>
      </c>
      <c r="B407" s="286" t="s">
        <v>708</v>
      </c>
      <c r="C407" s="288" t="s">
        <v>2349</v>
      </c>
      <c r="D407" s="286">
        <v>49</v>
      </c>
      <c r="E407" s="189"/>
      <c r="F407" s="191" t="s">
        <v>1469</v>
      </c>
      <c r="G407" s="191"/>
      <c r="H407" s="192" t="s">
        <v>2350</v>
      </c>
      <c r="I407" s="289"/>
      <c r="J407" s="286" t="s">
        <v>3182</v>
      </c>
      <c r="K407" s="207"/>
    </row>
    <row r="408" spans="1:11" x14ac:dyDescent="0.2">
      <c r="A408" s="286">
        <v>402</v>
      </c>
      <c r="B408" s="286" t="s">
        <v>709</v>
      </c>
      <c r="C408" s="288" t="s">
        <v>1157</v>
      </c>
      <c r="D408" s="286">
        <v>49</v>
      </c>
      <c r="E408" s="189"/>
      <c r="F408" s="191" t="s">
        <v>1470</v>
      </c>
      <c r="G408" s="191"/>
      <c r="H408" s="192" t="s">
        <v>2351</v>
      </c>
      <c r="I408" s="289"/>
      <c r="J408" s="286" t="s">
        <v>3182</v>
      </c>
      <c r="K408" s="207"/>
    </row>
    <row r="409" spans="1:11" x14ac:dyDescent="0.2">
      <c r="A409" s="286">
        <v>403</v>
      </c>
      <c r="B409" s="286" t="s">
        <v>710</v>
      </c>
      <c r="C409" s="288" t="s">
        <v>2352</v>
      </c>
      <c r="D409" s="286">
        <v>49</v>
      </c>
      <c r="E409" s="189"/>
      <c r="F409" s="191" t="s">
        <v>1471</v>
      </c>
      <c r="G409" s="191"/>
      <c r="H409" s="192" t="s">
        <v>2353</v>
      </c>
      <c r="I409" s="289"/>
      <c r="J409" s="286" t="s">
        <v>3182</v>
      </c>
      <c r="K409" s="207"/>
    </row>
    <row r="410" spans="1:11" x14ac:dyDescent="0.2">
      <c r="A410" s="286">
        <v>404</v>
      </c>
      <c r="B410" s="286" t="s">
        <v>711</v>
      </c>
      <c r="C410" s="288" t="s">
        <v>2354</v>
      </c>
      <c r="D410" s="286">
        <v>49</v>
      </c>
      <c r="E410" s="189"/>
      <c r="F410" s="191" t="s">
        <v>1472</v>
      </c>
      <c r="G410" s="191"/>
      <c r="H410" s="192" t="s">
        <v>2355</v>
      </c>
      <c r="I410" s="289"/>
      <c r="J410" s="286" t="s">
        <v>3182</v>
      </c>
      <c r="K410" s="207"/>
    </row>
    <row r="411" spans="1:11" x14ac:dyDescent="0.2">
      <c r="A411" s="286">
        <v>405</v>
      </c>
      <c r="B411" s="286" t="s">
        <v>1717</v>
      </c>
      <c r="C411" s="288" t="s">
        <v>2356</v>
      </c>
      <c r="D411" s="286">
        <v>50</v>
      </c>
      <c r="E411" s="189"/>
      <c r="F411" s="191" t="s">
        <v>1473</v>
      </c>
      <c r="G411" s="191"/>
      <c r="H411" s="192" t="s">
        <v>2357</v>
      </c>
      <c r="I411" s="289"/>
      <c r="J411" s="286" t="s">
        <v>3182</v>
      </c>
      <c r="K411" s="207"/>
    </row>
    <row r="412" spans="1:11" x14ac:dyDescent="0.2">
      <c r="A412" s="286">
        <v>406</v>
      </c>
      <c r="B412" s="286" t="s">
        <v>1718</v>
      </c>
      <c r="C412" s="288" t="s">
        <v>2358</v>
      </c>
      <c r="D412" s="286">
        <v>50</v>
      </c>
      <c r="E412" s="189"/>
      <c r="F412" s="191" t="s">
        <v>1474</v>
      </c>
      <c r="G412" s="191"/>
      <c r="H412" s="192" t="s">
        <v>2359</v>
      </c>
      <c r="I412" s="289"/>
      <c r="J412" s="286" t="s">
        <v>3182</v>
      </c>
      <c r="K412" s="207"/>
    </row>
    <row r="413" spans="1:11" x14ac:dyDescent="0.2">
      <c r="A413" s="286">
        <v>407</v>
      </c>
      <c r="B413" s="286" t="s">
        <v>1719</v>
      </c>
      <c r="C413" s="288" t="s">
        <v>2360</v>
      </c>
      <c r="D413" s="286">
        <v>50</v>
      </c>
      <c r="E413" s="189"/>
      <c r="F413" s="191" t="s">
        <v>1475</v>
      </c>
      <c r="G413" s="191"/>
      <c r="H413" s="192" t="s">
        <v>2361</v>
      </c>
      <c r="I413" s="289"/>
      <c r="J413" s="286" t="s">
        <v>3182</v>
      </c>
      <c r="K413" s="207"/>
    </row>
    <row r="414" spans="1:11" ht="22.5" x14ac:dyDescent="0.2">
      <c r="A414" s="286">
        <v>408</v>
      </c>
      <c r="B414" s="286" t="s">
        <v>1720</v>
      </c>
      <c r="C414" s="288" t="s">
        <v>2362</v>
      </c>
      <c r="D414" s="286">
        <v>50</v>
      </c>
      <c r="E414" s="189"/>
      <c r="F414" s="191" t="s">
        <v>1476</v>
      </c>
      <c r="G414" s="191"/>
      <c r="H414" s="192" t="s">
        <v>2363</v>
      </c>
      <c r="I414" s="289"/>
      <c r="J414" s="286" t="s">
        <v>3182</v>
      </c>
      <c r="K414" s="207"/>
    </row>
    <row r="415" spans="1:11" x14ac:dyDescent="0.2">
      <c r="A415" s="286">
        <v>409</v>
      </c>
      <c r="B415" s="286" t="s">
        <v>1721</v>
      </c>
      <c r="C415" s="288" t="s">
        <v>2364</v>
      </c>
      <c r="D415" s="286">
        <v>50</v>
      </c>
      <c r="E415" s="189"/>
      <c r="F415" s="191" t="s">
        <v>1477</v>
      </c>
      <c r="G415" s="191"/>
      <c r="H415" s="192" t="s">
        <v>2365</v>
      </c>
      <c r="I415" s="289"/>
      <c r="J415" s="286" t="s">
        <v>3182</v>
      </c>
      <c r="K415" s="207"/>
    </row>
    <row r="416" spans="1:11" x14ac:dyDescent="0.2">
      <c r="A416" s="286">
        <v>410</v>
      </c>
      <c r="B416" s="286" t="s">
        <v>712</v>
      </c>
      <c r="C416" s="288" t="s">
        <v>1478</v>
      </c>
      <c r="D416" s="286">
        <v>51</v>
      </c>
      <c r="E416" s="189"/>
      <c r="F416" s="191" t="s">
        <v>1478</v>
      </c>
      <c r="G416" s="191"/>
      <c r="H416" s="192" t="s">
        <v>2366</v>
      </c>
      <c r="I416" s="289"/>
      <c r="J416" s="286" t="s">
        <v>3182</v>
      </c>
      <c r="K416" s="207"/>
    </row>
    <row r="417" spans="1:11" x14ac:dyDescent="0.2">
      <c r="A417" s="286">
        <v>411</v>
      </c>
      <c r="B417" s="286" t="s">
        <v>713</v>
      </c>
      <c r="C417" s="288" t="s">
        <v>1479</v>
      </c>
      <c r="D417" s="286">
        <v>51</v>
      </c>
      <c r="E417" s="189"/>
      <c r="F417" s="191" t="s">
        <v>1479</v>
      </c>
      <c r="G417" s="191"/>
      <c r="H417" s="192" t="s">
        <v>2367</v>
      </c>
      <c r="I417" s="289"/>
      <c r="J417" s="286" t="s">
        <v>3182</v>
      </c>
      <c r="K417" s="207"/>
    </row>
    <row r="418" spans="1:11" x14ac:dyDescent="0.2">
      <c r="A418" s="286">
        <v>412</v>
      </c>
      <c r="B418" s="286" t="s">
        <v>1722</v>
      </c>
      <c r="C418" s="288" t="s">
        <v>2368</v>
      </c>
      <c r="D418" s="286">
        <v>51</v>
      </c>
      <c r="E418" s="189"/>
      <c r="F418" s="191" t="s">
        <v>1480</v>
      </c>
      <c r="G418" s="191"/>
      <c r="H418" s="192" t="s">
        <v>2369</v>
      </c>
      <c r="I418" s="289"/>
      <c r="J418" s="286" t="s">
        <v>3182</v>
      </c>
      <c r="K418" s="207"/>
    </row>
    <row r="419" spans="1:11" x14ac:dyDescent="0.2">
      <c r="A419" s="286">
        <v>413</v>
      </c>
      <c r="B419" s="286" t="s">
        <v>1723</v>
      </c>
      <c r="C419" s="288" t="s">
        <v>2370</v>
      </c>
      <c r="D419" s="286">
        <v>51</v>
      </c>
      <c r="E419" s="189"/>
      <c r="F419" s="191" t="s">
        <v>1481</v>
      </c>
      <c r="G419" s="191"/>
      <c r="H419" s="192" t="s">
        <v>2371</v>
      </c>
      <c r="I419" s="289"/>
      <c r="J419" s="286" t="s">
        <v>3182</v>
      </c>
      <c r="K419" s="207"/>
    </row>
    <row r="420" spans="1:11" x14ac:dyDescent="0.2">
      <c r="A420" s="286">
        <v>414</v>
      </c>
      <c r="B420" s="286" t="s">
        <v>1724</v>
      </c>
      <c r="C420" s="288" t="s">
        <v>714</v>
      </c>
      <c r="D420" s="286">
        <v>51</v>
      </c>
      <c r="E420" s="189"/>
      <c r="F420" s="191" t="s">
        <v>1482</v>
      </c>
      <c r="G420" s="191"/>
      <c r="H420" s="192" t="s">
        <v>2372</v>
      </c>
      <c r="I420" s="289"/>
      <c r="J420" s="286" t="s">
        <v>3182</v>
      </c>
      <c r="K420" s="207"/>
    </row>
    <row r="421" spans="1:11" x14ac:dyDescent="0.2">
      <c r="A421" s="286">
        <v>415</v>
      </c>
      <c r="B421" s="286" t="s">
        <v>715</v>
      </c>
      <c r="C421" s="288" t="s">
        <v>1483</v>
      </c>
      <c r="D421" s="286">
        <v>51</v>
      </c>
      <c r="E421" s="189"/>
      <c r="F421" s="191" t="s">
        <v>1483</v>
      </c>
      <c r="G421" s="191"/>
      <c r="H421" s="192" t="s">
        <v>2373</v>
      </c>
      <c r="I421" s="289"/>
      <c r="J421" s="286" t="s">
        <v>3182</v>
      </c>
      <c r="K421" s="207"/>
    </row>
    <row r="422" spans="1:11" x14ac:dyDescent="0.2">
      <c r="A422" s="286">
        <v>416</v>
      </c>
      <c r="B422" s="286" t="s">
        <v>716</v>
      </c>
      <c r="C422" s="288" t="s">
        <v>2374</v>
      </c>
      <c r="D422" s="286">
        <v>51</v>
      </c>
      <c r="E422" s="189"/>
      <c r="F422" s="191" t="s">
        <v>1484</v>
      </c>
      <c r="G422" s="191"/>
      <c r="H422" s="192" t="s">
        <v>2375</v>
      </c>
      <c r="I422" s="289"/>
      <c r="J422" s="286" t="s">
        <v>3182</v>
      </c>
      <c r="K422" s="207"/>
    </row>
    <row r="423" spans="1:11" x14ac:dyDescent="0.2">
      <c r="A423" s="286">
        <v>417</v>
      </c>
      <c r="B423" s="286" t="s">
        <v>1725</v>
      </c>
      <c r="C423" s="288" t="s">
        <v>1485</v>
      </c>
      <c r="D423" s="286">
        <v>51</v>
      </c>
      <c r="E423" s="189"/>
      <c r="F423" s="191" t="s">
        <v>1485</v>
      </c>
      <c r="G423" s="191"/>
      <c r="H423" s="192" t="s">
        <v>2376</v>
      </c>
      <c r="I423" s="289"/>
      <c r="J423" s="286" t="s">
        <v>3182</v>
      </c>
      <c r="K423" s="207"/>
    </row>
    <row r="424" spans="1:11" x14ac:dyDescent="0.2">
      <c r="A424" s="286">
        <v>418</v>
      </c>
      <c r="B424" s="286" t="s">
        <v>717</v>
      </c>
      <c r="C424" s="288" t="s">
        <v>2377</v>
      </c>
      <c r="D424" s="286">
        <v>51</v>
      </c>
      <c r="E424" s="189"/>
      <c r="F424" s="191" t="s">
        <v>1486</v>
      </c>
      <c r="G424" s="191"/>
      <c r="H424" s="192" t="s">
        <v>2378</v>
      </c>
      <c r="I424" s="289"/>
      <c r="J424" s="286" t="s">
        <v>3182</v>
      </c>
      <c r="K424" s="207"/>
    </row>
    <row r="425" spans="1:11" x14ac:dyDescent="0.2">
      <c r="A425" s="286">
        <v>419</v>
      </c>
      <c r="B425" s="286" t="s">
        <v>1726</v>
      </c>
      <c r="C425" s="288" t="s">
        <v>2379</v>
      </c>
      <c r="D425" s="286">
        <v>52</v>
      </c>
      <c r="E425" s="189"/>
      <c r="F425" s="191" t="s">
        <v>1487</v>
      </c>
      <c r="G425" s="191"/>
      <c r="H425" s="192" t="s">
        <v>2380</v>
      </c>
      <c r="I425" s="289"/>
      <c r="J425" s="286" t="s">
        <v>3182</v>
      </c>
      <c r="K425" s="207"/>
    </row>
    <row r="426" spans="1:11" x14ac:dyDescent="0.2">
      <c r="A426" s="286">
        <v>420</v>
      </c>
      <c r="B426" s="286" t="s">
        <v>1727</v>
      </c>
      <c r="C426" s="288" t="s">
        <v>2381</v>
      </c>
      <c r="D426" s="286">
        <v>52</v>
      </c>
      <c r="E426" s="189"/>
      <c r="F426" s="191" t="s">
        <v>1488</v>
      </c>
      <c r="G426" s="191"/>
      <c r="H426" s="192" t="s">
        <v>2382</v>
      </c>
      <c r="I426" s="289"/>
      <c r="J426" s="286" t="s">
        <v>3182</v>
      </c>
      <c r="K426" s="207"/>
    </row>
    <row r="427" spans="1:11" x14ac:dyDescent="0.2">
      <c r="A427" s="286">
        <v>421</v>
      </c>
      <c r="B427" s="286" t="s">
        <v>1728</v>
      </c>
      <c r="C427" s="288" t="s">
        <v>2383</v>
      </c>
      <c r="D427" s="286">
        <v>52</v>
      </c>
      <c r="E427" s="189"/>
      <c r="F427" s="191" t="s">
        <v>1489</v>
      </c>
      <c r="G427" s="191"/>
      <c r="H427" s="192" t="s">
        <v>2384</v>
      </c>
      <c r="I427" s="289"/>
      <c r="J427" s="286" t="s">
        <v>3182</v>
      </c>
      <c r="K427" s="207"/>
    </row>
    <row r="428" spans="1:11" ht="22.5" x14ac:dyDescent="0.2">
      <c r="A428" s="286">
        <v>422</v>
      </c>
      <c r="B428" s="286" t="s">
        <v>1729</v>
      </c>
      <c r="C428" s="288" t="s">
        <v>2385</v>
      </c>
      <c r="D428" s="286">
        <v>52</v>
      </c>
      <c r="E428" s="189"/>
      <c r="F428" s="191" t="s">
        <v>1490</v>
      </c>
      <c r="G428" s="191"/>
      <c r="H428" s="192" t="s">
        <v>2386</v>
      </c>
      <c r="I428" s="289"/>
      <c r="J428" s="286" t="s">
        <v>3182</v>
      </c>
      <c r="K428" s="207"/>
    </row>
    <row r="429" spans="1:11" x14ac:dyDescent="0.2">
      <c r="A429" s="286">
        <v>423</v>
      </c>
      <c r="B429" s="286" t="s">
        <v>1730</v>
      </c>
      <c r="C429" s="288" t="s">
        <v>3804</v>
      </c>
      <c r="D429" s="286">
        <v>52</v>
      </c>
      <c r="E429" s="189"/>
      <c r="F429" s="191" t="s">
        <v>3805</v>
      </c>
      <c r="G429" s="191"/>
      <c r="H429" s="192" t="s">
        <v>3806</v>
      </c>
      <c r="I429" s="289"/>
      <c r="J429" s="286" t="s">
        <v>3182</v>
      </c>
      <c r="K429" s="207"/>
    </row>
    <row r="430" spans="1:11" ht="22.5" x14ac:dyDescent="0.2">
      <c r="A430" s="286">
        <v>424</v>
      </c>
      <c r="B430" s="286" t="s">
        <v>1731</v>
      </c>
      <c r="C430" s="288" t="s">
        <v>2387</v>
      </c>
      <c r="D430" s="286">
        <v>52</v>
      </c>
      <c r="E430" s="189"/>
      <c r="F430" s="191" t="s">
        <v>1491</v>
      </c>
      <c r="G430" s="191"/>
      <c r="H430" s="192" t="s">
        <v>2388</v>
      </c>
      <c r="I430" s="289"/>
      <c r="J430" s="286" t="s">
        <v>3182</v>
      </c>
      <c r="K430" s="207"/>
    </row>
    <row r="431" spans="1:11" x14ac:dyDescent="0.2">
      <c r="A431" s="286">
        <v>425</v>
      </c>
      <c r="B431" s="286" t="s">
        <v>907</v>
      </c>
      <c r="C431" s="288" t="s">
        <v>2389</v>
      </c>
      <c r="D431" s="286">
        <v>52</v>
      </c>
      <c r="E431" s="189"/>
      <c r="F431" s="191" t="s">
        <v>1492</v>
      </c>
      <c r="G431" s="191"/>
      <c r="H431" s="192" t="s">
        <v>2390</v>
      </c>
      <c r="I431" s="289"/>
      <c r="J431" s="286" t="s">
        <v>3182</v>
      </c>
      <c r="K431" s="207"/>
    </row>
    <row r="432" spans="1:11" x14ac:dyDescent="0.2">
      <c r="A432" s="286">
        <v>426</v>
      </c>
      <c r="B432" s="286" t="s">
        <v>718</v>
      </c>
      <c r="C432" s="288" t="s">
        <v>1493</v>
      </c>
      <c r="D432" s="286">
        <v>52</v>
      </c>
      <c r="E432" s="189"/>
      <c r="F432" s="191" t="s">
        <v>1493</v>
      </c>
      <c r="G432" s="191"/>
      <c r="H432" s="192" t="s">
        <v>2391</v>
      </c>
      <c r="I432" s="289"/>
      <c r="J432" s="286" t="s">
        <v>3182</v>
      </c>
      <c r="K432" s="207"/>
    </row>
    <row r="433" spans="1:11" x14ac:dyDescent="0.2">
      <c r="A433" s="286">
        <v>427</v>
      </c>
      <c r="B433" s="286" t="s">
        <v>719</v>
      </c>
      <c r="C433" s="288" t="s">
        <v>2392</v>
      </c>
      <c r="D433" s="286">
        <v>52</v>
      </c>
      <c r="E433" s="189"/>
      <c r="F433" s="191" t="s">
        <v>1494</v>
      </c>
      <c r="G433" s="191"/>
      <c r="H433" s="192" t="s">
        <v>2393</v>
      </c>
      <c r="I433" s="289"/>
      <c r="J433" s="286" t="s">
        <v>3182</v>
      </c>
      <c r="K433" s="207"/>
    </row>
    <row r="434" spans="1:11" x14ac:dyDescent="0.2">
      <c r="A434" s="286">
        <v>428</v>
      </c>
      <c r="B434" s="286" t="s">
        <v>720</v>
      </c>
      <c r="C434" s="288" t="s">
        <v>446</v>
      </c>
      <c r="D434" s="286">
        <v>53</v>
      </c>
      <c r="E434" s="189"/>
      <c r="F434" s="191" t="s">
        <v>1495</v>
      </c>
      <c r="G434" s="191"/>
      <c r="H434" s="192" t="s">
        <v>2394</v>
      </c>
      <c r="I434" s="289"/>
      <c r="J434" s="286" t="s">
        <v>3182</v>
      </c>
      <c r="K434" s="207"/>
    </row>
    <row r="435" spans="1:11" x14ac:dyDescent="0.2">
      <c r="A435" s="286">
        <v>429</v>
      </c>
      <c r="B435" s="286" t="s">
        <v>1732</v>
      </c>
      <c r="C435" s="288" t="s">
        <v>2395</v>
      </c>
      <c r="D435" s="286">
        <v>53</v>
      </c>
      <c r="E435" s="189"/>
      <c r="F435" s="191" t="s">
        <v>1496</v>
      </c>
      <c r="G435" s="191"/>
      <c r="H435" s="192" t="s">
        <v>2396</v>
      </c>
      <c r="I435" s="289"/>
      <c r="J435" s="286" t="s">
        <v>3182</v>
      </c>
      <c r="K435" s="207"/>
    </row>
    <row r="436" spans="1:11" x14ac:dyDescent="0.2">
      <c r="A436" s="286">
        <v>430</v>
      </c>
      <c r="B436" s="286" t="s">
        <v>1733</v>
      </c>
      <c r="C436" s="288" t="s">
        <v>2397</v>
      </c>
      <c r="D436" s="286">
        <v>53</v>
      </c>
      <c r="E436" s="189"/>
      <c r="F436" s="191" t="s">
        <v>1497</v>
      </c>
      <c r="G436" s="191"/>
      <c r="H436" s="192" t="s">
        <v>2398</v>
      </c>
      <c r="I436" s="289"/>
      <c r="J436" s="286" t="s">
        <v>3182</v>
      </c>
      <c r="K436" s="207"/>
    </row>
    <row r="437" spans="1:11" x14ac:dyDescent="0.2">
      <c r="A437" s="286">
        <v>431</v>
      </c>
      <c r="B437" s="286" t="s">
        <v>721</v>
      </c>
      <c r="C437" s="288" t="s">
        <v>577</v>
      </c>
      <c r="D437" s="286">
        <v>53</v>
      </c>
      <c r="E437" s="189"/>
      <c r="F437" s="191" t="s">
        <v>577</v>
      </c>
      <c r="G437" s="191"/>
      <c r="H437" s="192" t="s">
        <v>2399</v>
      </c>
      <c r="I437" s="289"/>
      <c r="J437" s="286" t="s">
        <v>3182</v>
      </c>
      <c r="K437" s="207"/>
    </row>
    <row r="438" spans="1:11" x14ac:dyDescent="0.2">
      <c r="A438" s="286">
        <v>432</v>
      </c>
      <c r="B438" s="286" t="s">
        <v>722</v>
      </c>
      <c r="C438" s="288" t="s">
        <v>1498</v>
      </c>
      <c r="D438" s="286">
        <v>53</v>
      </c>
      <c r="E438" s="189"/>
      <c r="F438" s="191" t="s">
        <v>1498</v>
      </c>
      <c r="G438" s="191"/>
      <c r="H438" s="192" t="s">
        <v>2400</v>
      </c>
      <c r="I438" s="289"/>
      <c r="J438" s="286" t="s">
        <v>3182</v>
      </c>
      <c r="K438" s="207"/>
    </row>
    <row r="439" spans="1:11" ht="13.9" customHeight="1" x14ac:dyDescent="0.2">
      <c r="A439" s="286">
        <v>433</v>
      </c>
      <c r="B439" s="286" t="s">
        <v>723</v>
      </c>
      <c r="C439" s="288" t="s">
        <v>2401</v>
      </c>
      <c r="D439" s="286">
        <v>54</v>
      </c>
      <c r="E439" s="189"/>
      <c r="F439" s="191" t="s">
        <v>1499</v>
      </c>
      <c r="G439" s="191"/>
      <c r="H439" s="192" t="s">
        <v>2402</v>
      </c>
      <c r="I439" s="289"/>
      <c r="J439" s="286" t="s">
        <v>3182</v>
      </c>
      <c r="K439" s="207"/>
    </row>
    <row r="440" spans="1:11" x14ac:dyDescent="0.2">
      <c r="A440" s="286">
        <v>434</v>
      </c>
      <c r="B440" s="286" t="s">
        <v>724</v>
      </c>
      <c r="C440" s="288" t="s">
        <v>2403</v>
      </c>
      <c r="D440" s="286">
        <v>54</v>
      </c>
      <c r="E440" s="189"/>
      <c r="F440" s="191" t="s">
        <v>1500</v>
      </c>
      <c r="G440" s="191"/>
      <c r="H440" s="192" t="s">
        <v>2404</v>
      </c>
      <c r="I440" s="289"/>
      <c r="J440" s="286" t="s">
        <v>3182</v>
      </c>
      <c r="K440" s="207"/>
    </row>
    <row r="441" spans="1:11" x14ac:dyDescent="0.2">
      <c r="A441" s="286">
        <v>435</v>
      </c>
      <c r="B441" s="286" t="s">
        <v>490</v>
      </c>
      <c r="C441" s="288" t="s">
        <v>491</v>
      </c>
      <c r="D441" s="286">
        <v>54</v>
      </c>
      <c r="E441" s="189"/>
      <c r="F441" s="191" t="s">
        <v>491</v>
      </c>
      <c r="G441" s="191"/>
      <c r="H441" s="192" t="s">
        <v>2405</v>
      </c>
      <c r="I441" s="289"/>
      <c r="J441" s="286" t="s">
        <v>3182</v>
      </c>
      <c r="K441" s="207"/>
    </row>
    <row r="442" spans="1:11" x14ac:dyDescent="0.2">
      <c r="A442" s="286">
        <v>436</v>
      </c>
      <c r="B442" s="286" t="s">
        <v>910</v>
      </c>
      <c r="C442" s="288" t="s">
        <v>2406</v>
      </c>
      <c r="D442" s="286">
        <v>54</v>
      </c>
      <c r="E442" s="189"/>
      <c r="F442" s="191" t="s">
        <v>1501</v>
      </c>
      <c r="G442" s="191"/>
      <c r="H442" s="192" t="s">
        <v>2407</v>
      </c>
      <c r="I442" s="289"/>
      <c r="J442" s="286" t="s">
        <v>3182</v>
      </c>
      <c r="K442" s="207"/>
    </row>
    <row r="443" spans="1:11" x14ac:dyDescent="0.2">
      <c r="A443" s="286">
        <v>437</v>
      </c>
      <c r="B443" s="286" t="s">
        <v>725</v>
      </c>
      <c r="C443" s="288" t="s">
        <v>2408</v>
      </c>
      <c r="D443" s="286">
        <v>54</v>
      </c>
      <c r="E443" s="189"/>
      <c r="F443" s="191" t="s">
        <v>1502</v>
      </c>
      <c r="G443" s="191"/>
      <c r="H443" s="192" t="s">
        <v>2409</v>
      </c>
      <c r="I443" s="289"/>
      <c r="J443" s="286" t="s">
        <v>3182</v>
      </c>
      <c r="K443" s="207"/>
    </row>
    <row r="444" spans="1:11" x14ac:dyDescent="0.2">
      <c r="A444" s="286">
        <v>438</v>
      </c>
      <c r="B444" s="286" t="s">
        <v>492</v>
      </c>
      <c r="C444" s="288" t="s">
        <v>493</v>
      </c>
      <c r="D444" s="286">
        <v>54</v>
      </c>
      <c r="E444" s="189"/>
      <c r="F444" s="191" t="s">
        <v>493</v>
      </c>
      <c r="G444" s="191"/>
      <c r="H444" s="192" t="s">
        <v>2410</v>
      </c>
      <c r="I444" s="289"/>
      <c r="J444" s="286" t="s">
        <v>3182</v>
      </c>
      <c r="K444" s="207"/>
    </row>
    <row r="445" spans="1:11" x14ac:dyDescent="0.2">
      <c r="A445" s="286">
        <v>439</v>
      </c>
      <c r="B445" s="286" t="s">
        <v>1734</v>
      </c>
      <c r="C445" s="288" t="s">
        <v>2411</v>
      </c>
      <c r="D445" s="286">
        <v>54</v>
      </c>
      <c r="E445" s="189"/>
      <c r="F445" s="191" t="s">
        <v>1503</v>
      </c>
      <c r="G445" s="191"/>
      <c r="H445" s="192" t="s">
        <v>2412</v>
      </c>
      <c r="I445" s="289"/>
      <c r="J445" s="286" t="s">
        <v>3182</v>
      </c>
      <c r="K445" s="207"/>
    </row>
    <row r="446" spans="1:11" x14ac:dyDescent="0.2">
      <c r="A446" s="286">
        <v>440</v>
      </c>
      <c r="B446" s="286" t="s">
        <v>1735</v>
      </c>
      <c r="C446" s="288" t="s">
        <v>2413</v>
      </c>
      <c r="D446" s="286">
        <v>54</v>
      </c>
      <c r="E446" s="189"/>
      <c r="F446" s="191" t="s">
        <v>1504</v>
      </c>
      <c r="G446" s="191"/>
      <c r="H446" s="192" t="s">
        <v>2414</v>
      </c>
      <c r="I446" s="289"/>
      <c r="J446" s="286" t="s">
        <v>3182</v>
      </c>
      <c r="K446" s="207"/>
    </row>
    <row r="447" spans="1:11" x14ac:dyDescent="0.2">
      <c r="A447" s="286">
        <v>441</v>
      </c>
      <c r="B447" s="286" t="s">
        <v>3253</v>
      </c>
      <c r="C447" s="288" t="s">
        <v>3210</v>
      </c>
      <c r="D447" s="286">
        <v>54</v>
      </c>
      <c r="E447" s="189"/>
      <c r="F447" s="191" t="s">
        <v>3172</v>
      </c>
      <c r="G447" s="191"/>
      <c r="H447" s="192" t="s">
        <v>2415</v>
      </c>
      <c r="I447" s="289"/>
      <c r="J447" s="286" t="s">
        <v>3182</v>
      </c>
      <c r="K447" s="207"/>
    </row>
    <row r="448" spans="1:11" x14ac:dyDescent="0.2">
      <c r="A448" s="286">
        <v>442</v>
      </c>
      <c r="B448" s="286" t="s">
        <v>1736</v>
      </c>
      <c r="C448" s="288" t="s">
        <v>1505</v>
      </c>
      <c r="D448" s="286">
        <v>54</v>
      </c>
      <c r="E448" s="189"/>
      <c r="F448" s="191" t="s">
        <v>1505</v>
      </c>
      <c r="G448" s="191"/>
      <c r="H448" s="192" t="s">
        <v>2416</v>
      </c>
      <c r="I448" s="289"/>
      <c r="J448" s="286" t="s">
        <v>3182</v>
      </c>
      <c r="K448" s="207"/>
    </row>
    <row r="449" spans="1:11" x14ac:dyDescent="0.2">
      <c r="A449" s="286">
        <v>443</v>
      </c>
      <c r="B449" s="286" t="s">
        <v>1737</v>
      </c>
      <c r="C449" s="288" t="s">
        <v>844</v>
      </c>
      <c r="D449" s="286">
        <v>55</v>
      </c>
      <c r="E449" s="189"/>
      <c r="F449" s="191" t="s">
        <v>3666</v>
      </c>
      <c r="G449" s="191"/>
      <c r="H449" s="192" t="s">
        <v>3211</v>
      </c>
      <c r="I449" s="289"/>
      <c r="J449" s="286" t="s">
        <v>3182</v>
      </c>
      <c r="K449" s="207"/>
    </row>
    <row r="450" spans="1:11" x14ac:dyDescent="0.2">
      <c r="A450" s="286">
        <v>444</v>
      </c>
      <c r="B450" s="286" t="s">
        <v>1738</v>
      </c>
      <c r="C450" s="288" t="s">
        <v>845</v>
      </c>
      <c r="D450" s="286">
        <v>56</v>
      </c>
      <c r="E450" s="189"/>
      <c r="F450" s="191" t="s">
        <v>1506</v>
      </c>
      <c r="G450" s="191"/>
      <c r="H450" s="192" t="s">
        <v>846</v>
      </c>
      <c r="I450" s="289"/>
      <c r="J450" s="286" t="s">
        <v>3182</v>
      </c>
      <c r="K450" s="207"/>
    </row>
    <row r="451" spans="1:11" ht="22.5" x14ac:dyDescent="0.2">
      <c r="A451" s="286">
        <v>445</v>
      </c>
      <c r="B451" s="286" t="s">
        <v>1739</v>
      </c>
      <c r="C451" s="288" t="s">
        <v>3290</v>
      </c>
      <c r="D451" s="286">
        <v>57</v>
      </c>
      <c r="E451" s="189"/>
      <c r="F451" s="191" t="s">
        <v>3667</v>
      </c>
      <c r="G451" s="191"/>
      <c r="H451" s="192" t="s">
        <v>3212</v>
      </c>
      <c r="I451" s="289"/>
      <c r="J451" s="286" t="s">
        <v>3182</v>
      </c>
      <c r="K451" s="207"/>
    </row>
    <row r="452" spans="1:11" ht="22.5" x14ac:dyDescent="0.2">
      <c r="A452" s="286">
        <v>446</v>
      </c>
      <c r="B452" s="286" t="s">
        <v>1740</v>
      </c>
      <c r="C452" s="288" t="s">
        <v>3291</v>
      </c>
      <c r="D452" s="286">
        <v>57</v>
      </c>
      <c r="E452" s="189"/>
      <c r="F452" s="191" t="s">
        <v>3668</v>
      </c>
      <c r="G452" s="191"/>
      <c r="H452" s="192" t="s">
        <v>3213</v>
      </c>
      <c r="I452" s="289"/>
      <c r="J452" s="286" t="s">
        <v>3182</v>
      </c>
      <c r="K452" s="207"/>
    </row>
    <row r="453" spans="1:11" ht="22.5" x14ac:dyDescent="0.2">
      <c r="A453" s="286">
        <v>447</v>
      </c>
      <c r="B453" s="286" t="s">
        <v>1741</v>
      </c>
      <c r="C453" s="288" t="s">
        <v>3292</v>
      </c>
      <c r="D453" s="286">
        <v>57</v>
      </c>
      <c r="E453" s="189"/>
      <c r="F453" s="191" t="s">
        <v>3669</v>
      </c>
      <c r="G453" s="191"/>
      <c r="H453" s="192" t="s">
        <v>3214</v>
      </c>
      <c r="I453" s="289"/>
      <c r="J453" s="286" t="s">
        <v>3182</v>
      </c>
      <c r="K453" s="207"/>
    </row>
    <row r="454" spans="1:11" ht="22.5" x14ac:dyDescent="0.2">
      <c r="A454" s="286">
        <v>448</v>
      </c>
      <c r="B454" s="286" t="s">
        <v>1742</v>
      </c>
      <c r="C454" s="288" t="s">
        <v>3293</v>
      </c>
      <c r="D454" s="286">
        <v>57</v>
      </c>
      <c r="E454" s="189"/>
      <c r="F454" s="191" t="s">
        <v>3670</v>
      </c>
      <c r="G454" s="191"/>
      <c r="H454" s="192" t="s">
        <v>3215</v>
      </c>
      <c r="I454" s="289"/>
      <c r="J454" s="286" t="s">
        <v>3182</v>
      </c>
      <c r="K454" s="207"/>
    </row>
    <row r="455" spans="1:11" x14ac:dyDescent="0.2">
      <c r="A455" s="286">
        <v>449</v>
      </c>
      <c r="B455" s="286" t="s">
        <v>1743</v>
      </c>
      <c r="C455" s="288" t="s">
        <v>3294</v>
      </c>
      <c r="D455" s="286">
        <v>57</v>
      </c>
      <c r="E455" s="189"/>
      <c r="F455" s="191" t="s">
        <v>3671</v>
      </c>
      <c r="G455" s="191"/>
      <c r="H455" s="192" t="s">
        <v>2432</v>
      </c>
      <c r="I455" s="289"/>
      <c r="J455" s="286" t="s">
        <v>3182</v>
      </c>
      <c r="K455" s="207"/>
    </row>
    <row r="456" spans="1:11" x14ac:dyDescent="0.2">
      <c r="A456" s="286">
        <v>450</v>
      </c>
      <c r="B456" s="286" t="s">
        <v>3254</v>
      </c>
      <c r="C456" s="288" t="s">
        <v>3295</v>
      </c>
      <c r="D456" s="286">
        <v>57</v>
      </c>
      <c r="E456" s="189"/>
      <c r="F456" s="191" t="s">
        <v>3672</v>
      </c>
      <c r="G456" s="191"/>
      <c r="H456" s="192" t="s">
        <v>3673</v>
      </c>
      <c r="I456" s="289"/>
      <c r="J456" s="286" t="s">
        <v>3182</v>
      </c>
      <c r="K456" s="207"/>
    </row>
    <row r="457" spans="1:11" x14ac:dyDescent="0.2">
      <c r="A457" s="286">
        <v>451</v>
      </c>
      <c r="B457" s="286" t="s">
        <v>3255</v>
      </c>
      <c r="C457" s="288" t="s">
        <v>3296</v>
      </c>
      <c r="D457" s="286">
        <v>57</v>
      </c>
      <c r="E457" s="189"/>
      <c r="F457" s="191" t="s">
        <v>3674</v>
      </c>
      <c r="G457" s="191"/>
      <c r="H457" s="192" t="s">
        <v>3675</v>
      </c>
      <c r="I457" s="289"/>
      <c r="J457" s="286" t="s">
        <v>3182</v>
      </c>
      <c r="K457" s="207"/>
    </row>
    <row r="458" spans="1:11" x14ac:dyDescent="0.2">
      <c r="A458" s="286">
        <v>452</v>
      </c>
      <c r="B458" s="286" t="s">
        <v>3256</v>
      </c>
      <c r="C458" s="288" t="s">
        <v>3297</v>
      </c>
      <c r="D458" s="286">
        <v>57</v>
      </c>
      <c r="E458" s="189"/>
      <c r="F458" s="191" t="s">
        <v>3676</v>
      </c>
      <c r="G458" s="191"/>
      <c r="H458" s="192" t="s">
        <v>3677</v>
      </c>
      <c r="I458" s="289"/>
      <c r="J458" s="286" t="s">
        <v>3182</v>
      </c>
      <c r="K458" s="207"/>
    </row>
    <row r="459" spans="1:11" x14ac:dyDescent="0.2">
      <c r="A459" s="286">
        <v>453</v>
      </c>
      <c r="B459" s="286" t="s">
        <v>3257</v>
      </c>
      <c r="C459" s="288" t="s">
        <v>3298</v>
      </c>
      <c r="D459" s="286">
        <v>57</v>
      </c>
      <c r="E459" s="189"/>
      <c r="F459" s="191" t="s">
        <v>3678</v>
      </c>
      <c r="G459" s="191"/>
      <c r="H459" s="192" t="s">
        <v>3679</v>
      </c>
      <c r="I459" s="289"/>
      <c r="J459" s="286" t="s">
        <v>3182</v>
      </c>
      <c r="K459" s="207"/>
    </row>
    <row r="460" spans="1:11" x14ac:dyDescent="0.2">
      <c r="A460" s="286">
        <v>454</v>
      </c>
      <c r="B460" s="286" t="s">
        <v>1744</v>
      </c>
      <c r="C460" s="288" t="s">
        <v>3299</v>
      </c>
      <c r="D460" s="286">
        <v>58</v>
      </c>
      <c r="E460" s="189"/>
      <c r="F460" s="191" t="s">
        <v>3680</v>
      </c>
      <c r="G460" s="191"/>
      <c r="H460" s="192" t="s">
        <v>2433</v>
      </c>
      <c r="I460" s="289"/>
      <c r="J460" s="286" t="s">
        <v>3182</v>
      </c>
      <c r="K460" s="207"/>
    </row>
    <row r="461" spans="1:11" x14ac:dyDescent="0.2">
      <c r="A461" s="286">
        <v>455</v>
      </c>
      <c r="B461" s="286" t="s">
        <v>1745</v>
      </c>
      <c r="C461" s="288" t="s">
        <v>3300</v>
      </c>
      <c r="D461" s="286">
        <v>58</v>
      </c>
      <c r="E461" s="189"/>
      <c r="F461" s="191" t="s">
        <v>3681</v>
      </c>
      <c r="G461" s="191"/>
      <c r="H461" s="192" t="s">
        <v>2434</v>
      </c>
      <c r="I461" s="289"/>
      <c r="J461" s="286" t="s">
        <v>3182</v>
      </c>
      <c r="K461" s="207"/>
    </row>
    <row r="462" spans="1:11" x14ac:dyDescent="0.2">
      <c r="A462" s="286">
        <v>456</v>
      </c>
      <c r="B462" s="286" t="s">
        <v>1746</v>
      </c>
      <c r="C462" s="288" t="s">
        <v>3301</v>
      </c>
      <c r="D462" s="286">
        <v>58</v>
      </c>
      <c r="E462" s="189"/>
      <c r="F462" s="191" t="s">
        <v>3682</v>
      </c>
      <c r="G462" s="191"/>
      <c r="H462" s="192" t="s">
        <v>919</v>
      </c>
      <c r="I462" s="289"/>
      <c r="J462" s="286" t="s">
        <v>3182</v>
      </c>
      <c r="K462" s="207"/>
    </row>
    <row r="463" spans="1:11" x14ac:dyDescent="0.2">
      <c r="A463" s="286">
        <v>457</v>
      </c>
      <c r="B463" s="286" t="s">
        <v>1747</v>
      </c>
      <c r="C463" s="288" t="s">
        <v>3302</v>
      </c>
      <c r="D463" s="286">
        <v>58</v>
      </c>
      <c r="E463" s="189"/>
      <c r="F463" s="191" t="s">
        <v>3683</v>
      </c>
      <c r="G463" s="191"/>
      <c r="H463" s="192" t="s">
        <v>920</v>
      </c>
      <c r="I463" s="289"/>
      <c r="J463" s="286" t="s">
        <v>3182</v>
      </c>
      <c r="K463" s="207"/>
    </row>
    <row r="464" spans="1:11" x14ac:dyDescent="0.2">
      <c r="A464" s="286">
        <v>458</v>
      </c>
      <c r="B464" s="286" t="s">
        <v>1748</v>
      </c>
      <c r="C464" s="288" t="s">
        <v>3303</v>
      </c>
      <c r="D464" s="286">
        <v>58</v>
      </c>
      <c r="E464" s="189"/>
      <c r="F464" s="191" t="s">
        <v>3684</v>
      </c>
      <c r="G464" s="191"/>
      <c r="H464" s="192" t="s">
        <v>921</v>
      </c>
      <c r="I464" s="289"/>
      <c r="J464" s="286" t="s">
        <v>3182</v>
      </c>
      <c r="K464" s="207"/>
    </row>
    <row r="465" spans="1:13" x14ac:dyDescent="0.2">
      <c r="A465" s="286">
        <v>459</v>
      </c>
      <c r="B465" s="286" t="s">
        <v>1749</v>
      </c>
      <c r="C465" s="288" t="s">
        <v>3304</v>
      </c>
      <c r="D465" s="286">
        <v>58</v>
      </c>
      <c r="E465" s="189"/>
      <c r="F465" s="191" t="s">
        <v>3685</v>
      </c>
      <c r="G465" s="191"/>
      <c r="H465" s="192" t="s">
        <v>2445</v>
      </c>
      <c r="I465" s="289"/>
      <c r="J465" s="286" t="s">
        <v>3182</v>
      </c>
      <c r="K465" s="207"/>
    </row>
    <row r="466" spans="1:13" x14ac:dyDescent="0.2">
      <c r="A466" s="286">
        <v>460</v>
      </c>
      <c r="B466" s="286" t="s">
        <v>1750</v>
      </c>
      <c r="C466" s="288" t="s">
        <v>3305</v>
      </c>
      <c r="D466" s="286">
        <v>58</v>
      </c>
      <c r="E466" s="189"/>
      <c r="F466" s="191" t="s">
        <v>3686</v>
      </c>
      <c r="G466" s="191"/>
      <c r="H466" s="192" t="s">
        <v>2446</v>
      </c>
      <c r="I466" s="289"/>
      <c r="J466" s="286" t="s">
        <v>3182</v>
      </c>
      <c r="K466" s="207"/>
    </row>
    <row r="467" spans="1:13" x14ac:dyDescent="0.2">
      <c r="A467" s="286">
        <v>461</v>
      </c>
      <c r="B467" s="286" t="s">
        <v>1751</v>
      </c>
      <c r="C467" s="288" t="s">
        <v>3306</v>
      </c>
      <c r="D467" s="286">
        <v>58</v>
      </c>
      <c r="E467" s="189"/>
      <c r="F467" s="191" t="s">
        <v>3687</v>
      </c>
      <c r="G467" s="191"/>
      <c r="H467" s="192" t="s">
        <v>2447</v>
      </c>
      <c r="I467" s="289"/>
      <c r="J467" s="286" t="s">
        <v>3182</v>
      </c>
      <c r="K467" s="207"/>
    </row>
    <row r="468" spans="1:13" x14ac:dyDescent="0.2">
      <c r="A468" s="286">
        <v>462</v>
      </c>
      <c r="B468" s="286" t="s">
        <v>1752</v>
      </c>
      <c r="C468" s="288" t="s">
        <v>3307</v>
      </c>
      <c r="D468" s="286">
        <v>58</v>
      </c>
      <c r="E468" s="189"/>
      <c r="F468" s="191" t="s">
        <v>3688</v>
      </c>
      <c r="G468" s="191"/>
      <c r="H468" s="192" t="s">
        <v>936</v>
      </c>
      <c r="I468" s="289"/>
      <c r="J468" s="286" t="s">
        <v>3182</v>
      </c>
      <c r="K468" s="207"/>
    </row>
    <row r="469" spans="1:13" x14ac:dyDescent="0.2">
      <c r="A469" s="286">
        <v>463</v>
      </c>
      <c r="B469" s="286" t="s">
        <v>1753</v>
      </c>
      <c r="C469" s="288" t="s">
        <v>3308</v>
      </c>
      <c r="D469" s="286">
        <v>58</v>
      </c>
      <c r="E469" s="189"/>
      <c r="F469" s="191" t="s">
        <v>3689</v>
      </c>
      <c r="G469" s="191"/>
      <c r="H469" s="192" t="s">
        <v>937</v>
      </c>
      <c r="I469" s="289"/>
      <c r="J469" s="286" t="s">
        <v>3182</v>
      </c>
      <c r="K469" s="207"/>
    </row>
    <row r="470" spans="1:13" x14ac:dyDescent="0.2">
      <c r="A470" s="286">
        <v>464</v>
      </c>
      <c r="B470" s="286" t="s">
        <v>1754</v>
      </c>
      <c r="C470" s="288" t="s">
        <v>3309</v>
      </c>
      <c r="D470" s="286">
        <v>58</v>
      </c>
      <c r="E470" s="189"/>
      <c r="F470" s="191" t="s">
        <v>3690</v>
      </c>
      <c r="G470" s="191"/>
      <c r="H470" s="192" t="s">
        <v>938</v>
      </c>
      <c r="I470" s="289"/>
      <c r="J470" s="286" t="s">
        <v>3182</v>
      </c>
      <c r="K470" s="207"/>
    </row>
    <row r="471" spans="1:13" s="147" customFormat="1" ht="8.1" customHeight="1" x14ac:dyDescent="0.2">
      <c r="A471" s="300"/>
      <c r="B471" s="301"/>
      <c r="C471" s="302"/>
      <c r="D471" s="303"/>
      <c r="E471" s="244"/>
      <c r="F471" s="302"/>
      <c r="G471" s="291"/>
      <c r="H471" s="302"/>
      <c r="I471" s="292"/>
      <c r="J471" s="293"/>
      <c r="K471" s="296"/>
      <c r="L471" s="208"/>
      <c r="M471" s="208"/>
    </row>
    <row r="472" spans="1:13" s="147" customFormat="1" ht="8.1" customHeight="1" x14ac:dyDescent="0.2">
      <c r="A472" s="293"/>
      <c r="B472" s="294"/>
      <c r="C472" s="244"/>
      <c r="D472" s="248"/>
      <c r="E472" s="244"/>
      <c r="F472" s="244"/>
      <c r="G472" s="244"/>
      <c r="H472" s="244"/>
      <c r="I472" s="295"/>
      <c r="J472" s="293"/>
      <c r="K472" s="296"/>
      <c r="L472" s="208"/>
      <c r="M472" s="208"/>
    </row>
    <row r="473" spans="1:13" s="147" customFormat="1" ht="12.75" customHeight="1" x14ac:dyDescent="0.2">
      <c r="A473" s="248" t="s">
        <v>783</v>
      </c>
      <c r="B473" s="244" t="s">
        <v>380</v>
      </c>
      <c r="C473" s="294"/>
      <c r="D473" s="297"/>
      <c r="E473" s="293"/>
      <c r="F473" s="293"/>
      <c r="G473" s="293"/>
      <c r="H473" s="244" t="s">
        <v>1986</v>
      </c>
      <c r="I473" s="298"/>
      <c r="J473" s="293"/>
      <c r="K473" s="299"/>
    </row>
    <row r="474" spans="1:13" x14ac:dyDescent="0.2">
      <c r="A474" s="200"/>
      <c r="B474" s="200"/>
      <c r="C474" s="188"/>
      <c r="E474" s="188"/>
      <c r="F474" s="188"/>
      <c r="G474" s="188"/>
      <c r="H474" s="188"/>
      <c r="I474" s="209"/>
      <c r="J474" s="188"/>
    </row>
  </sheetData>
  <autoFilter ref="D6:D470"/>
  <pageMargins left="0.78740157480314965" right="0.78740157480314965" top="0.78740157480314965" bottom="0.78740157480314965" header="0.51181102362204722" footer="0.39370078740157483"/>
  <pageSetup fitToHeight="13" orientation="portrait" useFirstPageNumber="1" r:id="rId1"/>
  <headerFooter alignWithMargins="0">
    <oddHeader>&amp;R&amp;8&amp;P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584"/>
  <sheetViews>
    <sheetView topLeftCell="A480" zoomScaleNormal="100" zoomScaleSheetLayoutView="100" workbookViewId="0">
      <selection activeCell="B478" sqref="B478"/>
    </sheetView>
  </sheetViews>
  <sheetFormatPr baseColWidth="10" defaultColWidth="11.5" defaultRowHeight="12.75" x14ac:dyDescent="0.2"/>
  <cols>
    <col min="1" max="1" width="2.1640625" style="168" customWidth="1"/>
    <col min="2" max="2" width="9.83203125" style="163" customWidth="1"/>
    <col min="3" max="3" width="2.1640625" style="164" customWidth="1"/>
    <col min="4" max="4" width="11.1640625" style="161" customWidth="1"/>
    <col min="5" max="5" width="78" style="249" customWidth="1"/>
    <col min="6" max="6" width="3" style="208" customWidth="1"/>
    <col min="7" max="7" width="9.5" style="208" customWidth="1"/>
    <col min="8" max="8" width="11.1640625" style="208" customWidth="1"/>
    <col min="9" max="16384" width="11.5" style="208"/>
  </cols>
  <sheetData>
    <row r="1" spans="1:10" s="168" customFormat="1" ht="14.1" customHeight="1" x14ac:dyDescent="0.2">
      <c r="A1" s="382" t="s">
        <v>3807</v>
      </c>
      <c r="B1" s="383"/>
      <c r="C1" s="384"/>
      <c r="D1" s="385"/>
      <c r="E1" s="386"/>
    </row>
    <row r="2" spans="1:10" ht="8.1" customHeight="1" thickBot="1" x14ac:dyDescent="0.25">
      <c r="A2" s="211"/>
      <c r="C2" s="212"/>
      <c r="D2" s="213"/>
      <c r="E2" s="214"/>
    </row>
    <row r="3" spans="1:10" s="219" customFormat="1" ht="15.95" customHeight="1" x14ac:dyDescent="0.2">
      <c r="A3" s="215"/>
      <c r="B3" s="216" t="s">
        <v>292</v>
      </c>
      <c r="C3" s="217"/>
      <c r="D3" s="218" t="s">
        <v>470</v>
      </c>
      <c r="E3" s="218"/>
    </row>
    <row r="4" spans="1:10" ht="8.1" customHeight="1" x14ac:dyDescent="0.2">
      <c r="A4" s="211"/>
      <c r="C4" s="212"/>
      <c r="D4" s="213"/>
      <c r="E4" s="214"/>
      <c r="I4" s="220"/>
      <c r="J4" s="220"/>
    </row>
    <row r="5" spans="1:10" s="220" customFormat="1" x14ac:dyDescent="0.2">
      <c r="A5" s="221"/>
      <c r="B5" s="222">
        <v>1</v>
      </c>
      <c r="C5" s="223"/>
      <c r="D5" s="223" t="str">
        <f>VLOOKUP($B5,Bien_S,2,FALSE)</f>
        <v>Produits de récolte</v>
      </c>
      <c r="E5" s="223"/>
      <c r="F5" s="208"/>
      <c r="G5" s="208"/>
      <c r="H5" s="208"/>
      <c r="I5" s="208"/>
      <c r="J5" s="208"/>
    </row>
    <row r="6" spans="1:10" x14ac:dyDescent="0.2">
      <c r="B6" s="224">
        <v>1</v>
      </c>
      <c r="C6" s="225"/>
      <c r="D6" s="226" t="str">
        <f t="shared" ref="D6:D13" si="0">VLOOKUP($B6,Bien_W,2,FALSE)</f>
        <v>111A0A</v>
      </c>
      <c r="E6" s="227" t="str">
        <f t="shared" ref="E6:E13" si="1">VLOOKUP($B6,Bien_W,3,FALSE)</f>
        <v>Canola</v>
      </c>
    </row>
    <row r="7" spans="1:10" x14ac:dyDescent="0.2">
      <c r="B7" s="224">
        <v>2</v>
      </c>
      <c r="C7" s="225"/>
      <c r="D7" s="226" t="str">
        <f t="shared" si="0"/>
        <v>111A0B</v>
      </c>
      <c r="E7" s="227" t="str">
        <f t="shared" si="1"/>
        <v>Autres graines oléagineuses</v>
      </c>
    </row>
    <row r="8" spans="1:10" x14ac:dyDescent="0.2">
      <c r="B8" s="224">
        <v>3</v>
      </c>
      <c r="C8" s="225"/>
      <c r="D8" s="226" t="str">
        <f t="shared" si="0"/>
        <v>111A0C</v>
      </c>
      <c r="E8" s="227" t="str">
        <f t="shared" si="1"/>
        <v>Blé</v>
      </c>
    </row>
    <row r="9" spans="1:10" x14ac:dyDescent="0.2">
      <c r="B9" s="224">
        <v>4</v>
      </c>
      <c r="C9" s="225"/>
      <c r="D9" s="226" t="str">
        <f t="shared" si="0"/>
        <v>111A0D</v>
      </c>
      <c r="E9" s="227" t="str">
        <f t="shared" si="1"/>
        <v>Autres grains</v>
      </c>
    </row>
    <row r="10" spans="1:10" x14ac:dyDescent="0.2">
      <c r="B10" s="224">
        <v>5</v>
      </c>
      <c r="C10" s="225"/>
      <c r="D10" s="226" t="str">
        <f t="shared" si="0"/>
        <v>111A0E</v>
      </c>
      <c r="E10" s="227" t="str">
        <f t="shared" si="1"/>
        <v>Pommes de terre</v>
      </c>
    </row>
    <row r="11" spans="1:10" x14ac:dyDescent="0.2">
      <c r="B11" s="224">
        <v>6</v>
      </c>
      <c r="C11" s="225"/>
      <c r="D11" s="226" t="str">
        <f t="shared" si="0"/>
        <v>111A0F</v>
      </c>
      <c r="E11" s="227" t="str">
        <f t="shared" si="1"/>
        <v>Autres légumes</v>
      </c>
    </row>
    <row r="12" spans="1:10" x14ac:dyDescent="0.2">
      <c r="B12" s="224">
        <v>7</v>
      </c>
      <c r="C12" s="225"/>
      <c r="D12" s="226" t="str">
        <f t="shared" si="0"/>
        <v>111A0G</v>
      </c>
      <c r="E12" s="227" t="str">
        <f t="shared" si="1"/>
        <v>Fruits</v>
      </c>
    </row>
    <row r="13" spans="1:10" x14ac:dyDescent="0.2">
      <c r="B13" s="224">
        <v>8</v>
      </c>
      <c r="C13" s="225"/>
      <c r="D13" s="226" t="str">
        <f t="shared" si="0"/>
        <v>111A0H</v>
      </c>
      <c r="E13" s="227" t="str">
        <f t="shared" si="1"/>
        <v>Autres produits végétaux</v>
      </c>
    </row>
    <row r="14" spans="1:10" x14ac:dyDescent="0.2">
      <c r="B14" s="228"/>
      <c r="C14" s="229"/>
      <c r="D14" s="230"/>
      <c r="E14" s="194"/>
      <c r="I14" s="220"/>
      <c r="J14" s="220"/>
    </row>
    <row r="15" spans="1:10" s="220" customFormat="1" x14ac:dyDescent="0.2">
      <c r="A15" s="221"/>
      <c r="B15" s="222">
        <f>B5+1</f>
        <v>2</v>
      </c>
      <c r="C15" s="223"/>
      <c r="D15" s="223" t="str">
        <f>VLOOKUP($B15,Bien_S,2,FALSE)</f>
        <v>Animaux vivants</v>
      </c>
      <c r="E15" s="231"/>
      <c r="F15" s="208"/>
      <c r="G15" s="208"/>
      <c r="H15" s="208"/>
      <c r="I15" s="208"/>
      <c r="J15" s="208"/>
    </row>
    <row r="16" spans="1:10" x14ac:dyDescent="0.2">
      <c r="B16" s="224">
        <v>12</v>
      </c>
      <c r="C16" s="225"/>
      <c r="D16" s="226" t="str">
        <f>VLOOKUP($B16,Bien_W,2,FALSE)</f>
        <v>1121A0</v>
      </c>
      <c r="E16" s="227" t="str">
        <f>VLOOKUP($B16,Bien_W,3,FALSE)</f>
        <v>Bovins</v>
      </c>
    </row>
    <row r="17" spans="1:10" x14ac:dyDescent="0.2">
      <c r="B17" s="224">
        <v>14</v>
      </c>
      <c r="C17" s="225"/>
      <c r="D17" s="226" t="str">
        <f>VLOOKUP($B17,Bien_W,2,FALSE)</f>
        <v>112200</v>
      </c>
      <c r="E17" s="227" t="str">
        <f>VLOOKUP($B17,Bien_W,3,FALSE)</f>
        <v>Porcs</v>
      </c>
    </row>
    <row r="18" spans="1:10" x14ac:dyDescent="0.2">
      <c r="B18" s="224">
        <v>16</v>
      </c>
      <c r="C18" s="225"/>
      <c r="D18" s="226" t="str">
        <f>VLOOKUP($B18,Bien_W,2,FALSE)</f>
        <v>1123B0</v>
      </c>
      <c r="E18" s="227" t="str">
        <f>VLOOKUP($B18,Bien_W,3,FALSE)</f>
        <v>Volaille vivante</v>
      </c>
    </row>
    <row r="19" spans="1:10" x14ac:dyDescent="0.2">
      <c r="B19" s="224">
        <v>17</v>
      </c>
      <c r="C19" s="225"/>
      <c r="D19" s="226" t="str">
        <f>VLOOKUP($B19,Bien_W,2,FALSE)</f>
        <v>112A00</v>
      </c>
      <c r="E19" s="227" t="str">
        <f>VLOOKUP($B19,Bien_W,3,FALSE)</f>
        <v>Autres animaux divers vivants</v>
      </c>
    </row>
    <row r="20" spans="1:10" x14ac:dyDescent="0.2">
      <c r="B20" s="232"/>
      <c r="C20" s="229"/>
      <c r="D20" s="230"/>
      <c r="E20" s="194"/>
      <c r="I20" s="220"/>
      <c r="J20" s="220"/>
    </row>
    <row r="21" spans="1:10" s="220" customFormat="1" x14ac:dyDescent="0.2">
      <c r="A21" s="221"/>
      <c r="B21" s="222">
        <f>B15+1</f>
        <v>3</v>
      </c>
      <c r="C21" s="223"/>
      <c r="D21" s="223" t="str">
        <f>VLOOKUP($B21,Bien_S,2,FALSE)</f>
        <v>Autres produits agricoles</v>
      </c>
      <c r="E21" s="231"/>
      <c r="F21" s="208"/>
      <c r="G21" s="208"/>
      <c r="H21" s="208"/>
      <c r="I21" s="208"/>
      <c r="J21" s="208"/>
    </row>
    <row r="22" spans="1:10" x14ac:dyDescent="0.2">
      <c r="B22" s="224">
        <v>9</v>
      </c>
      <c r="C22" s="225"/>
      <c r="D22" s="226" t="str">
        <f t="shared" ref="D22:D28" si="2">VLOOKUP($B22,Bien_W,2,FALSE)</f>
        <v>111A0J</v>
      </c>
      <c r="E22" s="233" t="str">
        <f t="shared" ref="E22:E28" si="3">VLOOKUP($B22,Bien_W,3,FALSE)</f>
        <v>Nourriture pour animal - imputé</v>
      </c>
    </row>
    <row r="23" spans="1:10" x14ac:dyDescent="0.2">
      <c r="B23" s="224">
        <v>10</v>
      </c>
      <c r="C23" s="225"/>
      <c r="D23" s="226" t="str">
        <f t="shared" si="2"/>
        <v>111400</v>
      </c>
      <c r="E23" s="227" t="str">
        <f t="shared" si="3"/>
        <v>Produits de pépinière et de floriculture</v>
      </c>
    </row>
    <row r="24" spans="1:10" x14ac:dyDescent="0.2">
      <c r="B24" s="224">
        <v>11</v>
      </c>
      <c r="C24" s="225"/>
      <c r="D24" s="226" t="str">
        <f t="shared" si="2"/>
        <v>1114C0</v>
      </c>
      <c r="E24" s="227" t="str">
        <f t="shared" si="3"/>
        <v>Plantes, graines et sommités fleuries de cannabis</v>
      </c>
    </row>
    <row r="25" spans="1:10" x14ac:dyDescent="0.2">
      <c r="B25" s="224">
        <v>13</v>
      </c>
      <c r="C25" s="225"/>
      <c r="D25" s="226" t="str">
        <f t="shared" si="2"/>
        <v>1121B0</v>
      </c>
      <c r="E25" s="227" t="str">
        <f t="shared" si="3"/>
        <v>Lait de consommation non traité</v>
      </c>
    </row>
    <row r="26" spans="1:10" x14ac:dyDescent="0.2">
      <c r="B26" s="224">
        <v>15</v>
      </c>
      <c r="C26" s="225"/>
      <c r="D26" s="226" t="str">
        <f t="shared" si="2"/>
        <v>1123A0</v>
      </c>
      <c r="E26" s="227" t="str">
        <f t="shared" si="3"/>
        <v>Oeufs en coquille</v>
      </c>
    </row>
    <row r="27" spans="1:10" x14ac:dyDescent="0.2">
      <c r="B27" s="224">
        <v>18</v>
      </c>
      <c r="C27" s="225"/>
      <c r="D27" s="226" t="str">
        <f t="shared" si="2"/>
        <v>112B00</v>
      </c>
      <c r="E27" s="227" t="str">
        <f t="shared" si="3"/>
        <v>Pelleteries brutes, produits d'origine animale non classés ailleurs</v>
      </c>
    </row>
    <row r="28" spans="1:10" x14ac:dyDescent="0.2">
      <c r="B28" s="224">
        <v>19</v>
      </c>
      <c r="C28" s="225"/>
      <c r="D28" s="226" t="str">
        <f t="shared" si="2"/>
        <v>112C00</v>
      </c>
      <c r="E28" s="227" t="str">
        <f t="shared" si="3"/>
        <v>Engrais - imputé</v>
      </c>
    </row>
    <row r="29" spans="1:10" x14ac:dyDescent="0.2">
      <c r="B29" s="232"/>
      <c r="C29" s="229"/>
      <c r="D29" s="230"/>
      <c r="E29" s="234"/>
      <c r="I29" s="220"/>
      <c r="J29" s="220"/>
    </row>
    <row r="30" spans="1:10" s="220" customFormat="1" x14ac:dyDescent="0.2">
      <c r="A30" s="221"/>
      <c r="B30" s="222">
        <f>B21+1</f>
        <v>4</v>
      </c>
      <c r="C30" s="223"/>
      <c r="D30" s="223" t="str">
        <f>VLOOKUP($B30,Bien_S,2,FALSE)</f>
        <v>Produits forestiers</v>
      </c>
      <c r="E30" s="231"/>
      <c r="F30" s="208"/>
      <c r="G30" s="208"/>
      <c r="H30" s="208"/>
      <c r="I30" s="208"/>
      <c r="J30" s="208"/>
    </row>
    <row r="31" spans="1:10" x14ac:dyDescent="0.2">
      <c r="B31" s="224">
        <v>20</v>
      </c>
      <c r="C31" s="225"/>
      <c r="D31" s="226" t="str">
        <f>VLOOKUP($B31,Bien_W,2,FALSE)</f>
        <v>113A00</v>
      </c>
      <c r="E31" s="227" t="str">
        <f>VLOOKUP($B31,Bien_W,3,FALSE)</f>
        <v>Billes</v>
      </c>
    </row>
    <row r="32" spans="1:10" x14ac:dyDescent="0.2">
      <c r="B32" s="224">
        <v>21</v>
      </c>
      <c r="C32" s="225"/>
      <c r="D32" s="226" t="str">
        <f>VLOOKUP($B32,Bien_W,2,FALSE)</f>
        <v>113B00</v>
      </c>
      <c r="E32" s="227" t="str">
        <f>VLOOKUP($B32,Bien_W,3,FALSE)</f>
        <v>Bois à pâte</v>
      </c>
    </row>
    <row r="33" spans="1:10" x14ac:dyDescent="0.2">
      <c r="B33" s="224">
        <v>22</v>
      </c>
      <c r="C33" s="225"/>
      <c r="D33" s="226" t="str">
        <f>VLOOKUP($B33,Bien_W,2,FALSE)</f>
        <v>113C00</v>
      </c>
      <c r="E33" s="227" t="str">
        <f>VLOOKUP($B33,Bien_W,3,FALSE)</f>
        <v>Bois de chauffage</v>
      </c>
    </row>
    <row r="34" spans="1:10" x14ac:dyDescent="0.2">
      <c r="B34" s="224">
        <v>23</v>
      </c>
      <c r="C34" s="225"/>
      <c r="D34" s="226" t="str">
        <f>VLOOKUP($B34,Bien_W,2,FALSE)</f>
        <v>113D00</v>
      </c>
      <c r="E34" s="227" t="str">
        <f>VLOOKUP($B34,Bien_W,3,FALSE)</f>
        <v>Poteaux, pieux en bois brut non traités</v>
      </c>
    </row>
    <row r="35" spans="1:10" x14ac:dyDescent="0.2">
      <c r="B35" s="232"/>
      <c r="C35" s="229"/>
      <c r="D35" s="230"/>
      <c r="E35" s="194"/>
      <c r="I35" s="220"/>
      <c r="J35" s="220"/>
    </row>
    <row r="36" spans="1:10" s="220" customFormat="1" x14ac:dyDescent="0.2">
      <c r="A36" s="221"/>
      <c r="B36" s="222">
        <f>B30+1</f>
        <v>5</v>
      </c>
      <c r="C36" s="223"/>
      <c r="D36" s="223" t="str">
        <f>VLOOKUP($B36,Bien_S,2,FALSE)</f>
        <v>Produits de la pêche</v>
      </c>
      <c r="E36" s="231"/>
      <c r="F36" s="208"/>
      <c r="G36" s="208"/>
      <c r="H36" s="208"/>
      <c r="I36" s="208"/>
      <c r="J36" s="208"/>
    </row>
    <row r="37" spans="1:10" x14ac:dyDescent="0.2">
      <c r="B37" s="235">
        <v>24</v>
      </c>
      <c r="C37" s="225"/>
      <c r="D37" s="226" t="str">
        <f>VLOOKUP($B37,Bien_W,2,FALSE)</f>
        <v>114000</v>
      </c>
      <c r="E37" s="227" t="str">
        <f>VLOOKUP($B37,Bien_W,3,FALSE)</f>
        <v>Poissons et fruits de mer</v>
      </c>
    </row>
    <row r="38" spans="1:10" x14ac:dyDescent="0.2">
      <c r="B38" s="232"/>
      <c r="C38" s="229"/>
      <c r="D38" s="230"/>
      <c r="E38" s="194"/>
      <c r="I38" s="220"/>
      <c r="J38" s="220"/>
    </row>
    <row r="39" spans="1:10" s="220" customFormat="1" x14ac:dyDescent="0.2">
      <c r="A39" s="221"/>
      <c r="B39" s="222">
        <f>B36+1</f>
        <v>6</v>
      </c>
      <c r="C39" s="223"/>
      <c r="D39" s="223" t="str">
        <f>VLOOKUP($B39,Bien_S,2,FALSE)</f>
        <v>Services de soutien à l'agriculture et la foresterie</v>
      </c>
      <c r="E39" s="231"/>
      <c r="F39" s="208"/>
      <c r="G39" s="208"/>
      <c r="H39" s="208"/>
      <c r="I39" s="208"/>
      <c r="J39" s="208"/>
    </row>
    <row r="40" spans="1:10" x14ac:dyDescent="0.2">
      <c r="B40" s="235">
        <v>25</v>
      </c>
      <c r="C40" s="225"/>
      <c r="D40" s="226" t="str">
        <f>VLOOKUP($B40,Bien_W,2,FALSE)</f>
        <v>115100</v>
      </c>
      <c r="E40" s="227" t="str">
        <f>VLOOKUP($B40,Bien_W,3,FALSE)</f>
        <v>Services de soutien aux cultures agricoles</v>
      </c>
    </row>
    <row r="41" spans="1:10" x14ac:dyDescent="0.2">
      <c r="B41" s="235">
        <v>26</v>
      </c>
      <c r="C41" s="225"/>
      <c r="D41" s="226" t="str">
        <f>VLOOKUP($B41,Bien_W,2,FALSE)</f>
        <v>115200</v>
      </c>
      <c r="E41" s="227" t="str">
        <f>VLOOKUP($B41,Bien_W,3,FALSE)</f>
        <v>Services de soutien à l'élevage, à la chasse et à la pêche</v>
      </c>
    </row>
    <row r="42" spans="1:10" x14ac:dyDescent="0.2">
      <c r="B42" s="235">
        <v>27</v>
      </c>
      <c r="C42" s="225"/>
      <c r="D42" s="226" t="str">
        <f>VLOOKUP($B42,Bien_W,2,FALSE)</f>
        <v>115300</v>
      </c>
      <c r="E42" s="227" t="str">
        <f>VLOOKUP($B42,Bien_W,3,FALSE)</f>
        <v>Services de soutien à la foresterie</v>
      </c>
    </row>
    <row r="43" spans="1:10" x14ac:dyDescent="0.2">
      <c r="B43" s="235">
        <v>28</v>
      </c>
      <c r="C43" s="225"/>
      <c r="D43" s="226" t="str">
        <f>VLOOKUP($B43,Bien_W,2,FALSE)</f>
        <v>11A000</v>
      </c>
      <c r="E43" s="227" t="str">
        <f>VLOOKUP($B43,Bien_W,3,FALSE)</f>
        <v>Travail à forfait, agriculture, foresterie, pêche et chasse</v>
      </c>
    </row>
    <row r="44" spans="1:10" x14ac:dyDescent="0.2">
      <c r="B44" s="232"/>
      <c r="C44" s="229"/>
      <c r="D44" s="230"/>
      <c r="E44" s="194"/>
      <c r="I44" s="220"/>
      <c r="J44" s="220"/>
    </row>
    <row r="45" spans="1:10" s="220" customFormat="1" x14ac:dyDescent="0.2">
      <c r="A45" s="221"/>
      <c r="B45" s="222">
        <f>B39+1</f>
        <v>7</v>
      </c>
      <c r="C45" s="223"/>
      <c r="D45" s="223" t="str">
        <f>VLOOKUP($B45,Bien_S,2,FALSE)</f>
        <v>Combustibles minéraux</v>
      </c>
      <c r="E45" s="231"/>
      <c r="F45" s="208"/>
      <c r="G45" s="208"/>
      <c r="H45" s="208"/>
      <c r="I45" s="208"/>
      <c r="J45" s="208"/>
    </row>
    <row r="46" spans="1:10" x14ac:dyDescent="0.2">
      <c r="B46" s="235">
        <v>29</v>
      </c>
      <c r="C46" s="225"/>
      <c r="D46" s="226" t="str">
        <f>VLOOKUP($B46,Bien_W,2,FALSE)</f>
        <v>2111A0</v>
      </c>
      <c r="E46" s="227" t="str">
        <f>VLOOKUP($B46,Bien_W,3,FALSE)</f>
        <v>Pétrole brut</v>
      </c>
    </row>
    <row r="47" spans="1:10" x14ac:dyDescent="0.2">
      <c r="B47" s="235">
        <v>30</v>
      </c>
      <c r="C47" s="225"/>
      <c r="D47" s="226" t="str">
        <f>VLOOKUP($B47,Bien_W,2,FALSE)</f>
        <v>2111B0</v>
      </c>
      <c r="E47" s="227" t="str">
        <f>VLOOKUP($B47,Bien_W,3,FALSE)</f>
        <v>Gaz naturel</v>
      </c>
    </row>
    <row r="48" spans="1:10" x14ac:dyDescent="0.2">
      <c r="B48" s="235">
        <v>31</v>
      </c>
      <c r="C48" s="225"/>
      <c r="D48" s="226" t="str">
        <f>VLOOKUP($B48,Bien_W,2,FALSE)</f>
        <v>2111C0</v>
      </c>
      <c r="E48" s="227" t="str">
        <f>VLOOKUP($B48,Bien_W,3,FALSE)</f>
        <v>Liquides de gaz naturel et produits connexes</v>
      </c>
    </row>
    <row r="49" spans="1:10" x14ac:dyDescent="0.2">
      <c r="B49" s="235">
        <v>32</v>
      </c>
      <c r="C49" s="225"/>
      <c r="D49" s="226" t="str">
        <f>VLOOKUP($B49,Bien_W,2,FALSE)</f>
        <v>212100</v>
      </c>
      <c r="E49" s="227" t="str">
        <f>VLOOKUP($B49,Bien_W,3,FALSE)</f>
        <v>Charbon</v>
      </c>
    </row>
    <row r="50" spans="1:10" x14ac:dyDescent="0.2">
      <c r="B50" s="232"/>
      <c r="C50" s="229"/>
      <c r="E50" s="162"/>
      <c r="I50" s="220"/>
      <c r="J50" s="220"/>
    </row>
    <row r="51" spans="1:10" s="220" customFormat="1" x14ac:dyDescent="0.2">
      <c r="A51" s="221"/>
      <c r="B51" s="222">
        <f>B45+1</f>
        <v>8</v>
      </c>
      <c r="C51" s="223"/>
      <c r="D51" s="223" t="str">
        <f>VLOOKUP($B51,Bien_S,2,FALSE)</f>
        <v>Minerais métalliques et concentrés</v>
      </c>
      <c r="E51" s="231"/>
      <c r="F51" s="208"/>
      <c r="G51" s="208"/>
      <c r="H51" s="208"/>
      <c r="I51" s="208"/>
      <c r="J51" s="208"/>
    </row>
    <row r="52" spans="1:10" x14ac:dyDescent="0.2">
      <c r="B52" s="235">
        <v>33</v>
      </c>
      <c r="C52" s="225"/>
      <c r="D52" s="226" t="str">
        <f t="shared" ref="D52:D57" si="4">VLOOKUP($B52,Bien_W,2,FALSE)</f>
        <v>212210</v>
      </c>
      <c r="E52" s="227" t="str">
        <f t="shared" ref="E52:E57" si="5">VLOOKUP($B52,Bien_W,3,FALSE)</f>
        <v>Minerais et concentrés de fer</v>
      </c>
    </row>
    <row r="53" spans="1:10" x14ac:dyDescent="0.2">
      <c r="B53" s="235">
        <v>34</v>
      </c>
      <c r="C53" s="225"/>
      <c r="D53" s="226" t="str">
        <f t="shared" si="4"/>
        <v>212220</v>
      </c>
      <c r="E53" s="227" t="str">
        <f t="shared" si="5"/>
        <v>Minerais et concentrés d'or et d'argent</v>
      </c>
    </row>
    <row r="54" spans="1:10" x14ac:dyDescent="0.2">
      <c r="B54" s="235">
        <v>35</v>
      </c>
      <c r="C54" s="225"/>
      <c r="D54" s="226">
        <f t="shared" si="4"/>
        <v>212231</v>
      </c>
      <c r="E54" s="227" t="str">
        <f t="shared" si="5"/>
        <v>Minerais et concentrés de cuivre</v>
      </c>
    </row>
    <row r="55" spans="1:10" x14ac:dyDescent="0.2">
      <c r="B55" s="235">
        <v>36</v>
      </c>
      <c r="C55" s="225"/>
      <c r="D55" s="226">
        <f t="shared" si="4"/>
        <v>212232</v>
      </c>
      <c r="E55" s="227" t="str">
        <f t="shared" si="5"/>
        <v>Minerais et concentrés de nickel</v>
      </c>
    </row>
    <row r="56" spans="1:10" x14ac:dyDescent="0.2">
      <c r="B56" s="235">
        <v>37</v>
      </c>
      <c r="C56" s="225"/>
      <c r="D56" s="226">
        <f t="shared" si="4"/>
        <v>212233</v>
      </c>
      <c r="E56" s="227" t="str">
        <f t="shared" si="5"/>
        <v>Minerais et concentrés de plomb et de zinc</v>
      </c>
    </row>
    <row r="57" spans="1:10" x14ac:dyDescent="0.2">
      <c r="B57" s="235">
        <v>38</v>
      </c>
      <c r="C57" s="225"/>
      <c r="D57" s="226" t="str">
        <f t="shared" si="4"/>
        <v>212290</v>
      </c>
      <c r="E57" s="227" t="str">
        <f t="shared" si="5"/>
        <v>Autres minerais et concentrés de métaux</v>
      </c>
    </row>
    <row r="58" spans="1:10" x14ac:dyDescent="0.2">
      <c r="B58" s="232"/>
      <c r="C58" s="229"/>
      <c r="D58" s="230"/>
      <c r="E58" s="162"/>
      <c r="I58" s="220"/>
      <c r="J58" s="220"/>
    </row>
    <row r="59" spans="1:10" s="220" customFormat="1" x14ac:dyDescent="0.2">
      <c r="A59" s="221"/>
      <c r="B59" s="222">
        <f>B51+1</f>
        <v>9</v>
      </c>
      <c r="C59" s="223"/>
      <c r="D59" s="223" t="str">
        <f>VLOOKUP($B59,Bien_S,2,FALSE)</f>
        <v>Minéraux non métalliques</v>
      </c>
      <c r="E59" s="231"/>
      <c r="F59" s="208"/>
      <c r="G59" s="208"/>
      <c r="H59" s="208"/>
      <c r="I59" s="208"/>
      <c r="J59" s="208"/>
    </row>
    <row r="60" spans="1:10" x14ac:dyDescent="0.2">
      <c r="B60" s="235">
        <v>39</v>
      </c>
      <c r="C60" s="225"/>
      <c r="D60" s="226" t="str">
        <f>VLOOKUP($B60,Bien_W,2,FALSE)</f>
        <v>212310</v>
      </c>
      <c r="E60" s="227" t="str">
        <f>VLOOKUP($B60,Bien_W,3,FALSE)</f>
        <v>Pierre</v>
      </c>
    </row>
    <row r="61" spans="1:10" x14ac:dyDescent="0.2">
      <c r="B61" s="235">
        <v>40</v>
      </c>
      <c r="C61" s="225"/>
      <c r="D61" s="226" t="str">
        <f>VLOOKUP($B61,Bien_W,2,FALSE)</f>
        <v>212320</v>
      </c>
      <c r="E61" s="227" t="str">
        <f>VLOOKUP($B61,Bien_W,3,FALSE)</f>
        <v>Sable, gravier, argile et minéraux réfractaires</v>
      </c>
    </row>
    <row r="62" spans="1:10" x14ac:dyDescent="0.2">
      <c r="B62" s="235">
        <v>41</v>
      </c>
      <c r="C62" s="225"/>
      <c r="D62" s="226" t="str">
        <f>VLOOKUP($B62,Bien_W,2,FALSE)</f>
        <v>212392</v>
      </c>
      <c r="E62" s="227" t="str">
        <f>VLOOKUP($B62,Bien_W,3,FALSE)</f>
        <v>Diamants non taillés</v>
      </c>
    </row>
    <row r="63" spans="1:10" x14ac:dyDescent="0.2">
      <c r="B63" s="235">
        <v>42</v>
      </c>
      <c r="C63" s="225"/>
      <c r="D63" s="226" t="str">
        <f>VLOOKUP($B63,Bien_W,2,FALSE)</f>
        <v>212396</v>
      </c>
      <c r="E63" s="227" t="str">
        <f>VLOOKUP($B63,Bien_W,3,FALSE)</f>
        <v>Potasse</v>
      </c>
    </row>
    <row r="64" spans="1:10" x14ac:dyDescent="0.2">
      <c r="B64" s="235">
        <v>43</v>
      </c>
      <c r="C64" s="225"/>
      <c r="D64" s="226" t="str">
        <f>VLOOKUP($B64,Bien_W,2,FALSE)</f>
        <v>21239A</v>
      </c>
      <c r="E64" s="227" t="str">
        <f>VLOOKUP($B64,Bien_W,3,FALSE)</f>
        <v>Autres minéraux non métalliques</v>
      </c>
    </row>
    <row r="65" spans="1:10" x14ac:dyDescent="0.2">
      <c r="B65" s="232"/>
      <c r="C65" s="229"/>
      <c r="D65" s="230"/>
      <c r="E65" s="234"/>
      <c r="I65" s="220"/>
      <c r="J65" s="220"/>
    </row>
    <row r="66" spans="1:10" s="220" customFormat="1" x14ac:dyDescent="0.2">
      <c r="A66" s="221"/>
      <c r="B66" s="222">
        <f>B59+1</f>
        <v>10</v>
      </c>
      <c r="C66" s="223"/>
      <c r="D66" s="223" t="str">
        <f>VLOOKUP($B66,Bien_S,2,FALSE)</f>
        <v>Services de soutien à l'extraction minière et à l'extraction de pétrole et de gaz</v>
      </c>
      <c r="E66" s="231"/>
      <c r="F66" s="208"/>
      <c r="G66" s="208"/>
      <c r="H66" s="208"/>
      <c r="I66" s="208"/>
      <c r="J66" s="208"/>
    </row>
    <row r="67" spans="1:10" x14ac:dyDescent="0.2">
      <c r="B67" s="235">
        <v>44</v>
      </c>
      <c r="C67" s="225"/>
      <c r="D67" s="226" t="str">
        <f>VLOOKUP($B67,Bien_W,2,FALSE)</f>
        <v>21311A</v>
      </c>
      <c r="E67" s="227" t="str">
        <f>VLOOKUP($B67,Bien_W,3,FALSE)</f>
        <v>Exploration de minerais, de pétrole et de gaz</v>
      </c>
    </row>
    <row r="68" spans="1:10" x14ac:dyDescent="0.2">
      <c r="B68" s="235">
        <v>45</v>
      </c>
      <c r="C68" s="225"/>
      <c r="D68" s="226" t="str">
        <f>VLOOKUP($B68,Bien_W,2,FALSE)</f>
        <v>21311B</v>
      </c>
      <c r="E68" s="227" t="str">
        <f>VLOOKUP($B68,Bien_W,3,FALSE)</f>
        <v>Services de soutien à l'extraction de pétrole et de gaz sauf exploration</v>
      </c>
    </row>
    <row r="69" spans="1:10" x14ac:dyDescent="0.2">
      <c r="B69" s="235">
        <v>46</v>
      </c>
      <c r="C69" s="225"/>
      <c r="D69" s="226" t="str">
        <f>VLOOKUP($B69,Bien_W,2,FALSE)</f>
        <v>21311C</v>
      </c>
      <c r="E69" s="227" t="str">
        <f>VLOOKUP($B69,Bien_W,3,FALSE)</f>
        <v>Services de soutien à l'extraction minière sauf exploration</v>
      </c>
    </row>
    <row r="70" spans="1:10" x14ac:dyDescent="0.2">
      <c r="B70" s="232"/>
      <c r="C70" s="229"/>
      <c r="D70" s="230"/>
      <c r="E70" s="234"/>
      <c r="I70" s="220"/>
      <c r="J70" s="220"/>
    </row>
    <row r="71" spans="1:10" s="220" customFormat="1" x14ac:dyDescent="0.2">
      <c r="A71" s="221"/>
      <c r="B71" s="222">
        <f>B66+1</f>
        <v>11</v>
      </c>
      <c r="C71" s="223"/>
      <c r="D71" s="223" t="str">
        <f>VLOOKUP($B71,Bien_S,2,FALSE)</f>
        <v>Services d'utilité publique</v>
      </c>
      <c r="E71" s="231"/>
      <c r="F71" s="208"/>
      <c r="G71" s="208"/>
      <c r="H71" s="208"/>
      <c r="I71" s="208"/>
      <c r="J71" s="208"/>
    </row>
    <row r="72" spans="1:10" x14ac:dyDescent="0.2">
      <c r="B72" s="235">
        <v>47</v>
      </c>
      <c r="C72" s="225"/>
      <c r="D72" s="226" t="str">
        <f>VLOOKUP($B72,Bien_W,2,FALSE)</f>
        <v>221100</v>
      </c>
      <c r="E72" s="227" t="str">
        <f>VLOOKUP($B72,Bien_W,3,FALSE)</f>
        <v>Électricité</v>
      </c>
    </row>
    <row r="73" spans="1:10" x14ac:dyDescent="0.2">
      <c r="B73" s="235">
        <v>48</v>
      </c>
      <c r="C73" s="225"/>
      <c r="D73" s="226" t="str">
        <f>VLOOKUP($B73,Bien_W,2,FALSE)</f>
        <v>221200</v>
      </c>
      <c r="E73" s="227" t="str">
        <f>VLOOKUP($B73,Bien_W,3,FALSE)</f>
        <v>Distribution de gaz naturel</v>
      </c>
    </row>
    <row r="74" spans="1:10" x14ac:dyDescent="0.2">
      <c r="B74" s="235">
        <v>49</v>
      </c>
      <c r="C74" s="225"/>
      <c r="D74" s="226" t="str">
        <f>VLOOKUP($B74,Bien_W,2,FALSE)</f>
        <v>221310</v>
      </c>
      <c r="E74" s="227" t="str">
        <f>VLOOKUP($B74,Bien_W,3,FALSE)</f>
        <v>Services d'eau, aqueduc et systèmes d'irrigation</v>
      </c>
    </row>
    <row r="75" spans="1:10" x14ac:dyDescent="0.2">
      <c r="B75" s="235">
        <v>50</v>
      </c>
      <c r="C75" s="225"/>
      <c r="D75" s="226" t="str">
        <f>VLOOKUP($B75,Bien_W,2,FALSE)</f>
        <v>221320</v>
      </c>
      <c r="E75" s="227" t="str">
        <f>VLOOKUP($B75,Bien_W,3,FALSE)</f>
        <v>Services d'épuration et d'élimination des eaux usées</v>
      </c>
    </row>
    <row r="76" spans="1:10" x14ac:dyDescent="0.2">
      <c r="B76" s="235">
        <v>51</v>
      </c>
      <c r="C76" s="225"/>
      <c r="D76" s="226" t="str">
        <f>VLOOKUP($B76,Bien_W,2,FALSE)</f>
        <v>213030</v>
      </c>
      <c r="E76" s="227" t="str">
        <f>VLOOKUP($B76,Bien_W,3,FALSE)</f>
        <v>Service de vapeur, d'air refroidi ou chauffé</v>
      </c>
    </row>
    <row r="77" spans="1:10" x14ac:dyDescent="0.2">
      <c r="B77" s="232"/>
      <c r="C77" s="229"/>
      <c r="D77" s="230"/>
      <c r="E77" s="194"/>
      <c r="I77" s="220"/>
      <c r="J77" s="220"/>
    </row>
    <row r="78" spans="1:10" s="220" customFormat="1" x14ac:dyDescent="0.2">
      <c r="A78" s="221"/>
      <c r="B78" s="222">
        <f>B71+1</f>
        <v>12</v>
      </c>
      <c r="C78" s="223"/>
      <c r="D78" s="223" t="str">
        <f>VLOOKUP($B78,Bien_S,2,FALSE)</f>
        <v>Construction résidentielle</v>
      </c>
      <c r="E78" s="231"/>
      <c r="F78" s="208"/>
      <c r="G78" s="208"/>
      <c r="H78" s="208"/>
      <c r="I78" s="208"/>
      <c r="J78" s="208"/>
    </row>
    <row r="79" spans="1:10" x14ac:dyDescent="0.2">
      <c r="B79" s="235">
        <v>52</v>
      </c>
      <c r="C79" s="225"/>
      <c r="D79" s="226" t="str">
        <f>VLOOKUP($B79,Bien_W,2,FALSE)</f>
        <v>23A000</v>
      </c>
      <c r="E79" s="227" t="str">
        <f>VLOOKUP($B79,Bien_W,3,FALSE)</f>
        <v>Construction résidentielle</v>
      </c>
    </row>
    <row r="80" spans="1:10" x14ac:dyDescent="0.2">
      <c r="B80" s="232"/>
      <c r="C80" s="229"/>
      <c r="D80" s="230"/>
      <c r="E80" s="234"/>
      <c r="I80" s="220"/>
      <c r="J80" s="220"/>
    </row>
    <row r="81" spans="1:10" s="220" customFormat="1" x14ac:dyDescent="0.2">
      <c r="A81" s="221"/>
      <c r="B81" s="222">
        <f>B78+1</f>
        <v>13</v>
      </c>
      <c r="C81" s="223"/>
      <c r="D81" s="223" t="str">
        <f>VLOOKUP($B81,Bien_S,2,FALSE)</f>
        <v>Construction non résidentielle</v>
      </c>
      <c r="E81" s="231"/>
      <c r="F81" s="208"/>
      <c r="G81" s="208"/>
      <c r="H81" s="208"/>
      <c r="I81" s="208"/>
      <c r="J81" s="208"/>
    </row>
    <row r="82" spans="1:10" x14ac:dyDescent="0.2">
      <c r="B82" s="235">
        <v>53</v>
      </c>
      <c r="C82" s="225"/>
      <c r="D82" s="226" t="str">
        <f t="shared" ref="D82:D88" si="6">VLOOKUP($B82,Bien_W,2,FALSE)</f>
        <v>23B001</v>
      </c>
      <c r="E82" s="227" t="str">
        <f t="shared" ref="E82:E88" si="7">VLOOKUP($B82,Bien_W,3,FALSE)</f>
        <v>Bâtiments industriels</v>
      </c>
    </row>
    <row r="83" spans="1:10" x14ac:dyDescent="0.2">
      <c r="B83" s="235">
        <v>54</v>
      </c>
      <c r="C83" s="225"/>
      <c r="D83" s="226" t="str">
        <f t="shared" si="6"/>
        <v>23B002</v>
      </c>
      <c r="E83" s="227" t="str">
        <f t="shared" si="7"/>
        <v>Immeubles de bureaux</v>
      </c>
    </row>
    <row r="84" spans="1:10" x14ac:dyDescent="0.2">
      <c r="B84" s="235">
        <v>55</v>
      </c>
      <c r="C84" s="225"/>
      <c r="D84" s="226" t="str">
        <f t="shared" si="6"/>
        <v>23B003</v>
      </c>
      <c r="E84" s="227" t="str">
        <f t="shared" si="7"/>
        <v>Centres commerciaux et magasins</v>
      </c>
    </row>
    <row r="85" spans="1:10" x14ac:dyDescent="0.2">
      <c r="B85" s="235">
        <v>56</v>
      </c>
      <c r="C85" s="225"/>
      <c r="D85" s="226" t="str">
        <f t="shared" si="6"/>
        <v>23B004</v>
      </c>
      <c r="E85" s="227" t="str">
        <f t="shared" si="7"/>
        <v>Autres immeubles commerciaux</v>
      </c>
    </row>
    <row r="86" spans="1:10" x14ac:dyDescent="0.2">
      <c r="B86" s="235">
        <v>57</v>
      </c>
      <c r="C86" s="225"/>
      <c r="D86" s="226" t="str">
        <f t="shared" si="6"/>
        <v>23B005</v>
      </c>
      <c r="E86" s="227" t="str">
        <f t="shared" si="7"/>
        <v>Bâtiments d'enseignement</v>
      </c>
    </row>
    <row r="87" spans="1:10" x14ac:dyDescent="0.2">
      <c r="B87" s="235">
        <v>58</v>
      </c>
      <c r="C87" s="225"/>
      <c r="D87" s="226" t="str">
        <f t="shared" si="6"/>
        <v>23B006</v>
      </c>
      <c r="E87" s="227" t="str">
        <f t="shared" si="7"/>
        <v>Bâtiments de soins médicaux</v>
      </c>
    </row>
    <row r="88" spans="1:10" x14ac:dyDescent="0.2">
      <c r="B88" s="235">
        <v>59</v>
      </c>
      <c r="C88" s="225"/>
      <c r="D88" s="226" t="str">
        <f t="shared" si="6"/>
        <v>23B007</v>
      </c>
      <c r="E88" s="227" t="str">
        <f t="shared" si="7"/>
        <v>Autres bâtiments institutionnels</v>
      </c>
    </row>
    <row r="89" spans="1:10" x14ac:dyDescent="0.2">
      <c r="B89" s="232"/>
      <c r="C89" s="229"/>
      <c r="D89" s="230"/>
      <c r="E89" s="234"/>
      <c r="I89" s="220"/>
      <c r="J89" s="220"/>
    </row>
    <row r="90" spans="1:10" s="220" customFormat="1" x14ac:dyDescent="0.2">
      <c r="A90" s="221"/>
      <c r="B90" s="222">
        <f>B81+1</f>
        <v>14</v>
      </c>
      <c r="C90" s="223"/>
      <c r="D90" s="223" t="str">
        <f>VLOOKUP($B90,Bien_S,2,FALSE)</f>
        <v>Travaux de génie</v>
      </c>
      <c r="E90" s="231"/>
      <c r="F90" s="208"/>
      <c r="G90" s="208"/>
      <c r="H90" s="208"/>
      <c r="I90" s="208"/>
      <c r="J90" s="208"/>
    </row>
    <row r="91" spans="1:10" x14ac:dyDescent="0.2">
      <c r="B91" s="235">
        <v>60</v>
      </c>
      <c r="C91" s="225"/>
      <c r="D91" s="226" t="str">
        <f t="shared" ref="D91:D101" si="8">VLOOKUP($B91,Bien_W,2,FALSE)</f>
        <v>23C001</v>
      </c>
      <c r="E91" s="227" t="str">
        <f t="shared" ref="E91:E101" si="9">VLOOKUP($B91,Bien_W,3,FALSE)</f>
        <v>Autoroutes, routes, rues, ponts et tunnels</v>
      </c>
    </row>
    <row r="92" spans="1:10" x14ac:dyDescent="0.2">
      <c r="B92" s="235">
        <v>61</v>
      </c>
      <c r="C92" s="225"/>
      <c r="D92" s="226" t="str">
        <f t="shared" si="8"/>
        <v>23C109</v>
      </c>
      <c r="E92" s="227" t="str">
        <f t="shared" si="9"/>
        <v>Autres travaux de génie liés aux transports</v>
      </c>
    </row>
    <row r="93" spans="1:10" x14ac:dyDescent="0.2">
      <c r="B93" s="235">
        <v>62</v>
      </c>
      <c r="C93" s="225"/>
      <c r="D93" s="226" t="str">
        <f t="shared" si="8"/>
        <v>23C201</v>
      </c>
      <c r="E93" s="227" t="str">
        <f t="shared" si="9"/>
        <v>Installations liées à la production de pétrole et de gaz</v>
      </c>
    </row>
    <row r="94" spans="1:10" x14ac:dyDescent="0.2">
      <c r="B94" s="235">
        <v>63</v>
      </c>
      <c r="C94" s="225"/>
      <c r="D94" s="226" t="str">
        <f t="shared" si="8"/>
        <v>23C209</v>
      </c>
      <c r="E94" s="227" t="str">
        <f t="shared" si="9"/>
        <v>Autres travaux de génie pour le pétrole et le gaz naturel</v>
      </c>
    </row>
    <row r="95" spans="1:10" x14ac:dyDescent="0.2">
      <c r="B95" s="235">
        <v>64</v>
      </c>
      <c r="C95" s="225"/>
      <c r="D95" s="226" t="str">
        <f t="shared" si="8"/>
        <v>23C300</v>
      </c>
      <c r="E95" s="227" t="str">
        <f t="shared" si="9"/>
        <v>Travaux de génie liés à l'énergie électrique</v>
      </c>
    </row>
    <row r="96" spans="1:10" x14ac:dyDescent="0.2">
      <c r="B96" s="235">
        <v>65</v>
      </c>
      <c r="C96" s="225"/>
      <c r="D96" s="226" t="str">
        <f t="shared" si="8"/>
        <v>23C400</v>
      </c>
      <c r="E96" s="227" t="str">
        <f t="shared" si="9"/>
        <v>Travaux de génie liés aux communications</v>
      </c>
    </row>
    <row r="97" spans="1:10" x14ac:dyDescent="0.2">
      <c r="B97" s="235">
        <v>66</v>
      </c>
      <c r="C97" s="225"/>
      <c r="D97" s="226" t="str">
        <f t="shared" si="8"/>
        <v>23C501</v>
      </c>
      <c r="E97" s="227" t="str">
        <f t="shared" si="9"/>
        <v>Travaux de génie naval</v>
      </c>
    </row>
    <row r="98" spans="1:10" x14ac:dyDescent="0.2">
      <c r="B98" s="235">
        <v>67</v>
      </c>
      <c r="C98" s="225"/>
      <c r="D98" s="226" t="str">
        <f t="shared" si="8"/>
        <v>23C502</v>
      </c>
      <c r="E98" s="227" t="str">
        <f t="shared" si="9"/>
        <v>Travaux de génie liés aux systèmes d'adduction d'eau</v>
      </c>
    </row>
    <row r="99" spans="1:10" x14ac:dyDescent="0.2">
      <c r="B99" s="235">
        <v>68</v>
      </c>
      <c r="C99" s="225"/>
      <c r="D99" s="226" t="str">
        <f t="shared" si="8"/>
        <v>23C503</v>
      </c>
      <c r="E99" s="227" t="str">
        <f t="shared" si="9"/>
        <v>Travaux de génie liés aux systèmes de réseaux d'égouts</v>
      </c>
    </row>
    <row r="100" spans="1:10" x14ac:dyDescent="0.2">
      <c r="B100" s="235">
        <v>69</v>
      </c>
      <c r="C100" s="225"/>
      <c r="D100" s="226" t="str">
        <f t="shared" si="8"/>
        <v>23C504</v>
      </c>
      <c r="E100" s="227" t="str">
        <f t="shared" si="9"/>
        <v>Travaux de génie liés à l'extraction minière</v>
      </c>
    </row>
    <row r="101" spans="1:10" x14ac:dyDescent="0.2">
      <c r="B101" s="235">
        <v>70</v>
      </c>
      <c r="C101" s="225"/>
      <c r="D101" s="226" t="str">
        <f t="shared" si="8"/>
        <v>23C509</v>
      </c>
      <c r="E101" s="227" t="str">
        <f t="shared" si="9"/>
        <v>Autres travaux de génie</v>
      </c>
    </row>
    <row r="102" spans="1:10" x14ac:dyDescent="0.2">
      <c r="B102" s="236"/>
      <c r="C102" s="229"/>
      <c r="D102" s="237"/>
      <c r="E102" s="194"/>
      <c r="I102" s="220"/>
      <c r="J102" s="220"/>
    </row>
    <row r="103" spans="1:10" s="220" customFormat="1" x14ac:dyDescent="0.2">
      <c r="A103" s="221"/>
      <c r="B103" s="222">
        <f>B90+1</f>
        <v>15</v>
      </c>
      <c r="C103" s="223"/>
      <c r="D103" s="223" t="str">
        <f>VLOOKUP($B103,Bien_S,2,FALSE)</f>
        <v>Construction, réparations</v>
      </c>
      <c r="E103" s="231"/>
      <c r="F103" s="208"/>
      <c r="G103" s="208"/>
      <c r="H103" s="208"/>
      <c r="I103" s="208"/>
      <c r="J103" s="208"/>
    </row>
    <row r="104" spans="1:10" x14ac:dyDescent="0.2">
      <c r="B104" s="235">
        <v>71</v>
      </c>
      <c r="C104" s="225"/>
      <c r="D104" s="226" t="str">
        <f>VLOOKUP($B104,Bien_W,2,FALSE)</f>
        <v>23D000</v>
      </c>
      <c r="E104" s="227" t="str">
        <f>VLOOKUP($B104,Bien_W,3,FALSE)</f>
        <v>Services de réparations liés à la construction</v>
      </c>
    </row>
    <row r="105" spans="1:10" x14ac:dyDescent="0.2">
      <c r="B105" s="232"/>
      <c r="C105" s="229"/>
      <c r="D105" s="230"/>
      <c r="E105" s="234"/>
      <c r="I105" s="220"/>
      <c r="J105" s="220"/>
    </row>
    <row r="106" spans="1:10" s="220" customFormat="1" x14ac:dyDescent="0.2">
      <c r="A106" s="221"/>
      <c r="B106" s="222">
        <f>B103+1</f>
        <v>16</v>
      </c>
      <c r="C106" s="223"/>
      <c r="D106" s="223" t="str">
        <f>VLOOKUP($B106,Bien_S,2,FALSE)</f>
        <v>Produits de la viande, du poisson et laitiers</v>
      </c>
      <c r="E106" s="231"/>
      <c r="F106" s="208"/>
      <c r="G106" s="208"/>
      <c r="H106" s="208"/>
      <c r="I106" s="208"/>
      <c r="J106" s="208"/>
    </row>
    <row r="107" spans="1:10" x14ac:dyDescent="0.2">
      <c r="B107" s="224">
        <v>83</v>
      </c>
      <c r="C107" s="225"/>
      <c r="D107" s="226" t="str">
        <f t="shared" ref="D107:D115" si="10">VLOOKUP($B107,Bien_W,2,FALSE)</f>
        <v>31151A</v>
      </c>
      <c r="E107" s="227" t="str">
        <f t="shared" ref="E107:E115" si="11">VLOOKUP($B107,Bien_W,3,FALSE)</f>
        <v>Lait de consommation et produits de lait transformés sauf surgelés</v>
      </c>
    </row>
    <row r="108" spans="1:10" x14ac:dyDescent="0.2">
      <c r="B108" s="224">
        <v>84</v>
      </c>
      <c r="C108" s="225"/>
      <c r="D108" s="226" t="str">
        <f t="shared" si="10"/>
        <v>31151B</v>
      </c>
      <c r="E108" s="227" t="str">
        <f t="shared" si="11"/>
        <v>Fromage et produits du fromage</v>
      </c>
    </row>
    <row r="109" spans="1:10" x14ac:dyDescent="0.2">
      <c r="B109" s="224">
        <v>85</v>
      </c>
      <c r="C109" s="225"/>
      <c r="D109" s="226" t="str">
        <f t="shared" si="10"/>
        <v>31151C</v>
      </c>
      <c r="E109" s="227" t="str">
        <f t="shared" si="11"/>
        <v>Autres produits laitiers</v>
      </c>
    </row>
    <row r="110" spans="1:10" x14ac:dyDescent="0.2">
      <c r="B110" s="224">
        <v>86</v>
      </c>
      <c r="C110" s="225"/>
      <c r="D110" s="226" t="str">
        <f t="shared" si="10"/>
        <v>311520</v>
      </c>
      <c r="E110" s="227" t="str">
        <f t="shared" si="11"/>
        <v>Crème glacée, sorbets et desserts congelés similaires</v>
      </c>
    </row>
    <row r="111" spans="1:10" x14ac:dyDescent="0.2">
      <c r="B111" s="224">
        <v>87</v>
      </c>
      <c r="C111" s="225"/>
      <c r="D111" s="226" t="str">
        <f t="shared" si="10"/>
        <v>3116A0</v>
      </c>
      <c r="E111" s="227" t="str">
        <f t="shared" si="11"/>
        <v>Bœuf et veau frais et surgelé</v>
      </c>
    </row>
    <row r="112" spans="1:10" x14ac:dyDescent="0.2">
      <c r="B112" s="224">
        <v>88</v>
      </c>
      <c r="C112" s="225"/>
      <c r="D112" s="226" t="str">
        <f t="shared" si="10"/>
        <v>3116B0</v>
      </c>
      <c r="E112" s="227" t="str">
        <f t="shared" si="11"/>
        <v>Porc frais et surgelé</v>
      </c>
    </row>
    <row r="113" spans="1:10" x14ac:dyDescent="0.2">
      <c r="B113" s="224">
        <v>89</v>
      </c>
      <c r="C113" s="225"/>
      <c r="D113" s="226" t="str">
        <f t="shared" si="10"/>
        <v>3116C0</v>
      </c>
      <c r="E113" s="227" t="str">
        <f t="shared" si="11"/>
        <v>Volaille fraîche et surgelée</v>
      </c>
    </row>
    <row r="114" spans="1:10" x14ac:dyDescent="0.2">
      <c r="B114" s="224">
        <v>90</v>
      </c>
      <c r="C114" s="225"/>
      <c r="D114" s="226" t="str">
        <f t="shared" si="10"/>
        <v>3116D0</v>
      </c>
      <c r="E114" s="227" t="str">
        <f t="shared" si="11"/>
        <v>Autres produits et sous-produits de viande</v>
      </c>
    </row>
    <row r="115" spans="1:10" x14ac:dyDescent="0.2">
      <c r="B115" s="224">
        <v>91</v>
      </c>
      <c r="C115" s="225"/>
      <c r="D115" s="226" t="str">
        <f t="shared" si="10"/>
        <v>311700</v>
      </c>
      <c r="E115" s="227" t="str">
        <f t="shared" si="11"/>
        <v>Produits de poissons et de fruits de mer préparés et emballés</v>
      </c>
    </row>
    <row r="116" spans="1:10" x14ac:dyDescent="0.2">
      <c r="B116" s="232"/>
      <c r="C116" s="229"/>
      <c r="D116" s="230"/>
      <c r="E116" s="234"/>
      <c r="I116" s="220"/>
      <c r="J116" s="220"/>
    </row>
    <row r="117" spans="1:10" s="220" customFormat="1" x14ac:dyDescent="0.2">
      <c r="A117" s="221"/>
      <c r="B117" s="222">
        <f>B106+1</f>
        <v>17</v>
      </c>
      <c r="C117" s="223"/>
      <c r="D117" s="223" t="str">
        <f>VLOOKUP($B117,Bien_S,2,FALSE)</f>
        <v>Fruits, légumes, aliments pour animaux et divers</v>
      </c>
      <c r="E117" s="231"/>
      <c r="F117" s="208"/>
      <c r="G117" s="208"/>
      <c r="H117" s="208"/>
      <c r="I117" s="208"/>
      <c r="J117" s="208"/>
    </row>
    <row r="118" spans="1:10" x14ac:dyDescent="0.2">
      <c r="B118" s="224">
        <v>72</v>
      </c>
      <c r="C118" s="225"/>
      <c r="D118" s="226" t="str">
        <f t="shared" ref="D118:D135" si="12">VLOOKUP($B118,Bien_W,2,FALSE)</f>
        <v>311111</v>
      </c>
      <c r="E118" s="227" t="str">
        <f t="shared" ref="E118:E135" si="13">VLOOKUP($B118,Bien_W,3,FALSE)</f>
        <v>Aliments pour chiens et chats</v>
      </c>
    </row>
    <row r="119" spans="1:10" x14ac:dyDescent="0.2">
      <c r="B119" s="224">
        <v>73</v>
      </c>
      <c r="C119" s="225"/>
      <c r="D119" s="226" t="str">
        <f t="shared" si="12"/>
        <v>311119</v>
      </c>
      <c r="E119" s="227" t="str">
        <f t="shared" si="13"/>
        <v>Aliments pour autres animaux</v>
      </c>
    </row>
    <row r="120" spans="1:10" x14ac:dyDescent="0.2">
      <c r="B120" s="224">
        <v>74</v>
      </c>
      <c r="C120" s="225"/>
      <c r="D120" s="226" t="str">
        <f t="shared" si="12"/>
        <v>3112A0</v>
      </c>
      <c r="E120" s="227" t="str">
        <f t="shared" si="13"/>
        <v>Produits de mouture des grains</v>
      </c>
    </row>
    <row r="121" spans="1:10" x14ac:dyDescent="0.2">
      <c r="B121" s="224">
        <v>75</v>
      </c>
      <c r="C121" s="225"/>
      <c r="D121" s="226" t="str">
        <f t="shared" si="12"/>
        <v>3112B0</v>
      </c>
      <c r="E121" s="227" t="str">
        <f t="shared" si="13"/>
        <v>Margarine et huiles de cuisson</v>
      </c>
    </row>
    <row r="122" spans="1:10" x14ac:dyDescent="0.2">
      <c r="B122" s="224">
        <v>76</v>
      </c>
      <c r="C122" s="225"/>
      <c r="D122" s="226" t="str">
        <f t="shared" si="12"/>
        <v>3112C0</v>
      </c>
      <c r="E122" s="227" t="str">
        <f t="shared" si="13"/>
        <v>Céréales pour petit déjeuner et autres produits de céréale</v>
      </c>
    </row>
    <row r="123" spans="1:10" x14ac:dyDescent="0.2">
      <c r="B123" s="224">
        <v>77</v>
      </c>
      <c r="C123" s="225"/>
      <c r="D123" s="226" t="str">
        <f t="shared" si="12"/>
        <v>3112D0</v>
      </c>
      <c r="E123" s="227" t="str">
        <f t="shared" si="13"/>
        <v>Autres céréales et produits oléagineux</v>
      </c>
    </row>
    <row r="124" spans="1:10" x14ac:dyDescent="0.2">
      <c r="B124" s="224">
        <v>78</v>
      </c>
      <c r="C124" s="225"/>
      <c r="D124" s="226" t="str">
        <f t="shared" si="12"/>
        <v>311310</v>
      </c>
      <c r="E124" s="227" t="str">
        <f t="shared" si="13"/>
        <v>Sucre et sous-produits de raffinerie du sucre</v>
      </c>
    </row>
    <row r="125" spans="1:10" x14ac:dyDescent="0.2">
      <c r="B125" s="224">
        <v>79</v>
      </c>
      <c r="C125" s="225"/>
      <c r="D125" s="226" t="str">
        <f t="shared" si="12"/>
        <v>3113A0</v>
      </c>
      <c r="E125" s="227" t="str">
        <f t="shared" si="13"/>
        <v>Chocolat sauf confiserie</v>
      </c>
    </row>
    <row r="126" spans="1:10" x14ac:dyDescent="0.2">
      <c r="B126" s="224">
        <v>80</v>
      </c>
      <c r="C126" s="225"/>
      <c r="D126" s="226" t="str">
        <f t="shared" si="12"/>
        <v>3113B0</v>
      </c>
      <c r="E126" s="227" t="str">
        <f t="shared" si="13"/>
        <v>Produits de confiserie</v>
      </c>
    </row>
    <row r="127" spans="1:10" x14ac:dyDescent="0.2">
      <c r="B127" s="224">
        <v>81</v>
      </c>
      <c r="C127" s="225"/>
      <c r="D127" s="226" t="str">
        <f t="shared" si="12"/>
        <v>3114A0</v>
      </c>
      <c r="E127" s="227" t="str">
        <f t="shared" si="13"/>
        <v>Jus de fruits et de légumes incluant concentrés congelés</v>
      </c>
    </row>
    <row r="128" spans="1:10" x14ac:dyDescent="0.2">
      <c r="B128" s="224">
        <v>82</v>
      </c>
      <c r="C128" s="225"/>
      <c r="D128" s="226" t="str">
        <f t="shared" si="12"/>
        <v>3114B0</v>
      </c>
      <c r="E128" s="227" t="str">
        <f t="shared" si="13"/>
        <v>Fruits et légumes en conserve; aliments congelés</v>
      </c>
    </row>
    <row r="129" spans="1:10" x14ac:dyDescent="0.2">
      <c r="B129" s="224">
        <v>92</v>
      </c>
      <c r="C129" s="225"/>
      <c r="D129" s="226" t="str">
        <f>VLOOKUP($B129,Bien_W,2,FALSE)</f>
        <v>311810</v>
      </c>
      <c r="E129" s="227" t="str">
        <f>VLOOKUP($B129,Bien_W,3,FALSE)</f>
        <v>Pains et petits pains</v>
      </c>
    </row>
    <row r="130" spans="1:10" x14ac:dyDescent="0.2">
      <c r="B130" s="224">
        <v>93</v>
      </c>
      <c r="C130" s="225"/>
      <c r="D130" s="226" t="str">
        <f t="shared" si="12"/>
        <v>311821</v>
      </c>
      <c r="E130" s="227" t="str">
        <f t="shared" si="13"/>
        <v>Biscuits, craquelins et desserts cuits au four</v>
      </c>
    </row>
    <row r="131" spans="1:10" x14ac:dyDescent="0.2">
      <c r="B131" s="224">
        <v>94</v>
      </c>
      <c r="C131" s="225"/>
      <c r="D131" s="226" t="str">
        <f t="shared" si="12"/>
        <v>31182A</v>
      </c>
      <c r="E131" s="227" t="str">
        <f t="shared" si="13"/>
        <v>Mélanges de farines, pâtes et pâtes sèches</v>
      </c>
    </row>
    <row r="132" spans="1:10" x14ac:dyDescent="0.2">
      <c r="B132" s="224">
        <v>95</v>
      </c>
      <c r="C132" s="225"/>
      <c r="D132" s="226" t="str">
        <f t="shared" si="12"/>
        <v>311910</v>
      </c>
      <c r="E132" s="227" t="str">
        <f t="shared" si="13"/>
        <v>Aliments à grignoter</v>
      </c>
    </row>
    <row r="133" spans="1:10" x14ac:dyDescent="0.2">
      <c r="B133" s="224">
        <v>96</v>
      </c>
      <c r="C133" s="225"/>
      <c r="D133" s="226" t="str">
        <f t="shared" si="12"/>
        <v>311920</v>
      </c>
      <c r="E133" s="227" t="str">
        <f t="shared" si="13"/>
        <v>Café et thé</v>
      </c>
    </row>
    <row r="134" spans="1:10" x14ac:dyDescent="0.2">
      <c r="B134" s="224">
        <v>97</v>
      </c>
      <c r="C134" s="225"/>
      <c r="D134" s="226" t="str">
        <f t="shared" si="12"/>
        <v>3119A0</v>
      </c>
      <c r="E134" s="227" t="str">
        <f t="shared" si="13"/>
        <v>Sirops aromatisants, assaisonnements et vinaigrettes</v>
      </c>
    </row>
    <row r="135" spans="1:10" x14ac:dyDescent="0.2">
      <c r="B135" s="224">
        <v>98</v>
      </c>
      <c r="C135" s="225"/>
      <c r="D135" s="226" t="str">
        <f t="shared" si="12"/>
        <v>3119B0</v>
      </c>
      <c r="E135" s="227" t="str">
        <f t="shared" si="13"/>
        <v>Autres produits alimentaires</v>
      </c>
    </row>
    <row r="136" spans="1:10" x14ac:dyDescent="0.2">
      <c r="B136" s="232"/>
      <c r="C136" s="229"/>
      <c r="D136" s="230"/>
      <c r="E136" s="234"/>
      <c r="I136" s="220"/>
      <c r="J136" s="220"/>
    </row>
    <row r="137" spans="1:10" s="220" customFormat="1" x14ac:dyDescent="0.2">
      <c r="A137" s="221"/>
      <c r="B137" s="222">
        <f>B117+1</f>
        <v>18</v>
      </c>
      <c r="C137" s="223"/>
      <c r="D137" s="223" t="str">
        <f>VLOOKUP($B137,Bien_S,2,FALSE)</f>
        <v>Boissons</v>
      </c>
      <c r="E137" s="231"/>
      <c r="F137" s="208"/>
      <c r="G137" s="208"/>
      <c r="H137" s="208"/>
      <c r="I137" s="208"/>
      <c r="J137" s="208"/>
    </row>
    <row r="138" spans="1:10" x14ac:dyDescent="0.2">
      <c r="B138" s="224">
        <v>99</v>
      </c>
      <c r="C138" s="225"/>
      <c r="D138" s="226" t="str">
        <f>VLOOKUP($B138,Bien_W,2,FALSE)</f>
        <v>312110</v>
      </c>
      <c r="E138" s="227" t="str">
        <f>VLOOKUP($B138,Bien_W,3,FALSE)</f>
        <v>Eau et boissons en bouteille, glace</v>
      </c>
    </row>
    <row r="139" spans="1:10" x14ac:dyDescent="0.2">
      <c r="B139" s="224">
        <v>100</v>
      </c>
      <c r="C139" s="225"/>
      <c r="D139" s="226" t="str">
        <f>VLOOKUP($B139,Bien_W,2,FALSE)</f>
        <v>312120</v>
      </c>
      <c r="E139" s="227" t="str">
        <f>VLOOKUP($B139,Bien_W,3,FALSE)</f>
        <v>Bière</v>
      </c>
    </row>
    <row r="140" spans="1:10" x14ac:dyDescent="0.2">
      <c r="B140" s="224">
        <v>101</v>
      </c>
      <c r="C140" s="225"/>
      <c r="D140" s="226" t="str">
        <f>VLOOKUP($B140,Bien_W,2,FALSE)</f>
        <v>3121AA</v>
      </c>
      <c r="E140" s="227" t="str">
        <f>VLOOKUP($B140,Bien_W,3,FALSE)</f>
        <v>Vin et brandy</v>
      </c>
    </row>
    <row r="141" spans="1:10" x14ac:dyDescent="0.2">
      <c r="B141" s="224">
        <v>102</v>
      </c>
      <c r="C141" s="225"/>
      <c r="D141" s="226" t="str">
        <f>VLOOKUP($B141,Bien_W,2,FALSE)</f>
        <v>3121AB</v>
      </c>
      <c r="E141" s="227" t="str">
        <f>VLOOKUP($B141,Bien_W,3,FALSE)</f>
        <v>Boissons alcoolisées de distillerie</v>
      </c>
    </row>
    <row r="142" spans="1:10" x14ac:dyDescent="0.2">
      <c r="B142" s="236"/>
      <c r="C142" s="229"/>
      <c r="D142" s="237"/>
      <c r="E142" s="194"/>
      <c r="I142" s="220"/>
      <c r="J142" s="220"/>
    </row>
    <row r="143" spans="1:10" s="220" customFormat="1" x14ac:dyDescent="0.2">
      <c r="A143" s="221"/>
      <c r="B143" s="222">
        <f>B137+1</f>
        <v>19</v>
      </c>
      <c r="C143" s="223"/>
      <c r="D143" s="223" t="str">
        <f>VLOOKUP($B143,Bien_S,2,FALSE)</f>
        <v>Tabac et produits du tabac</v>
      </c>
      <c r="E143" s="231"/>
      <c r="F143" s="208"/>
      <c r="G143" s="208"/>
      <c r="H143" s="208"/>
      <c r="I143" s="208"/>
      <c r="J143" s="208"/>
    </row>
    <row r="144" spans="1:10" x14ac:dyDescent="0.2">
      <c r="B144" s="224">
        <v>103</v>
      </c>
      <c r="C144" s="225"/>
      <c r="D144" s="226" t="str">
        <f>VLOOKUP($B144,Bien_W,2,FALSE)</f>
        <v>312210</v>
      </c>
      <c r="E144" s="227" t="str">
        <f>VLOOKUP($B144,Bien_W,3,FALSE)</f>
        <v>Tabac non transformé</v>
      </c>
    </row>
    <row r="145" spans="1:10" x14ac:dyDescent="0.2">
      <c r="B145" s="235">
        <v>104</v>
      </c>
      <c r="C145" s="225"/>
      <c r="D145" s="226" t="str">
        <f>VLOOKUP($B145,Bien_W,2,FALSE)</f>
        <v>312220</v>
      </c>
      <c r="E145" s="227" t="str">
        <f>VLOOKUP($B145,Bien_W,3,FALSE)</f>
        <v>Produits du tabac</v>
      </c>
    </row>
    <row r="146" spans="1:10" x14ac:dyDescent="0.2">
      <c r="B146" s="236"/>
      <c r="C146" s="229"/>
      <c r="D146" s="237"/>
      <c r="E146" s="194"/>
      <c r="I146" s="220"/>
      <c r="J146" s="220"/>
    </row>
    <row r="147" spans="1:10" s="220" customFormat="1" x14ac:dyDescent="0.2">
      <c r="A147" s="221"/>
      <c r="B147" s="222">
        <f>B143+1</f>
        <v>20</v>
      </c>
      <c r="C147" s="223"/>
      <c r="D147" s="223" t="str">
        <f>VLOOKUP($B147,Bien_S,2,FALSE)</f>
        <v>Produits textiles</v>
      </c>
      <c r="E147" s="231"/>
      <c r="F147" s="208"/>
      <c r="G147" s="208"/>
      <c r="H147" s="208"/>
      <c r="I147" s="208"/>
      <c r="J147" s="208"/>
    </row>
    <row r="148" spans="1:10" x14ac:dyDescent="0.2">
      <c r="B148" s="235">
        <v>105</v>
      </c>
      <c r="C148" s="225"/>
      <c r="D148" s="226" t="str">
        <f>VLOOKUP($B148,Bien_W,2,FALSE)</f>
        <v>31A001</v>
      </c>
      <c r="E148" s="227" t="str">
        <f>VLOOKUP($B148,Bien_W,3,FALSE)</f>
        <v xml:space="preserve">Fibres, filés et fils </v>
      </c>
    </row>
    <row r="149" spans="1:10" x14ac:dyDescent="0.2">
      <c r="B149" s="224">
        <v>106</v>
      </c>
      <c r="C149" s="225"/>
      <c r="D149" s="226" t="str">
        <f t="shared" ref="D149:D153" si="14">VLOOKUP($B149,Bien_W,2,FALSE)</f>
        <v>31A002</v>
      </c>
      <c r="E149" s="227" t="str">
        <f t="shared" ref="E149:E153" si="15">VLOOKUP($B149,Bien_W,3,FALSE)</f>
        <v>Tissus</v>
      </c>
    </row>
    <row r="150" spans="1:10" x14ac:dyDescent="0.2">
      <c r="B150" s="235">
        <v>107</v>
      </c>
      <c r="C150" s="225"/>
      <c r="D150" s="226" t="str">
        <f t="shared" si="14"/>
        <v>31A003</v>
      </c>
      <c r="E150" s="227" t="str">
        <f t="shared" si="15"/>
        <v>Tapis et carpettes</v>
      </c>
    </row>
    <row r="151" spans="1:10" x14ac:dyDescent="0.2">
      <c r="B151" s="224">
        <v>108</v>
      </c>
      <c r="C151" s="225"/>
      <c r="D151" s="226" t="str">
        <f t="shared" si="14"/>
        <v>31A004</v>
      </c>
      <c r="E151" s="227" t="str">
        <f t="shared" si="15"/>
        <v>Autres textiles domestiques</v>
      </c>
    </row>
    <row r="152" spans="1:10" x14ac:dyDescent="0.2">
      <c r="B152" s="235">
        <v>109</v>
      </c>
      <c r="C152" s="225"/>
      <c r="D152" s="226" t="str">
        <f t="shared" si="14"/>
        <v>31A005</v>
      </c>
      <c r="E152" s="227" t="str">
        <f t="shared" si="15"/>
        <v>Autres produits textiles</v>
      </c>
    </row>
    <row r="153" spans="1:10" x14ac:dyDescent="0.2">
      <c r="B153" s="224">
        <v>110</v>
      </c>
      <c r="C153" s="225"/>
      <c r="D153" s="226" t="str">
        <f t="shared" si="14"/>
        <v>31A006</v>
      </c>
      <c r="E153" s="227" t="str">
        <f t="shared" si="15"/>
        <v>Services de finissage de textiles et de tissus et de revêtement de tissus</v>
      </c>
    </row>
    <row r="154" spans="1:10" x14ac:dyDescent="0.2">
      <c r="B154" s="236"/>
      <c r="C154" s="229"/>
      <c r="D154" s="237"/>
      <c r="E154" s="194"/>
      <c r="I154" s="220"/>
      <c r="J154" s="220"/>
    </row>
    <row r="155" spans="1:10" s="220" customFormat="1" x14ac:dyDescent="0.2">
      <c r="A155" s="221"/>
      <c r="B155" s="222">
        <f>B147+1</f>
        <v>21</v>
      </c>
      <c r="C155" s="223"/>
      <c r="D155" s="223" t="str">
        <f>VLOOKUP($B155,Bien_S,2,FALSE)</f>
        <v>Vêtements, produits en tricot et en cuir</v>
      </c>
      <c r="E155" s="231"/>
      <c r="F155" s="208"/>
      <c r="G155" s="208"/>
      <c r="H155" s="208"/>
      <c r="I155" s="208"/>
      <c r="J155" s="208"/>
    </row>
    <row r="156" spans="1:10" x14ac:dyDescent="0.2">
      <c r="B156" s="224">
        <v>111</v>
      </c>
      <c r="C156" s="225"/>
      <c r="D156" s="226" t="str">
        <f>VLOOKUP($B156,Bien_W,2,FALSE)</f>
        <v>31B001</v>
      </c>
      <c r="E156" s="227" t="str">
        <f>VLOOKUP($B156,Bien_W,3,FALSE)</f>
        <v>Vêtements pour hommes et femmes</v>
      </c>
    </row>
    <row r="157" spans="1:10" x14ac:dyDescent="0.2">
      <c r="B157" s="224">
        <v>112</v>
      </c>
      <c r="C157" s="225"/>
      <c r="D157" s="226" t="str">
        <f t="shared" ref="D157:D161" si="16">VLOOKUP($B157,Bien_W,2,FALSE)</f>
        <v>31B002</v>
      </c>
      <c r="E157" s="227" t="str">
        <f t="shared" ref="E157:E161" si="17">VLOOKUP($B157,Bien_W,3,FALSE)</f>
        <v>Vêtements pour enfants</v>
      </c>
    </row>
    <row r="158" spans="1:10" x14ac:dyDescent="0.2">
      <c r="B158" s="224">
        <v>113</v>
      </c>
      <c r="C158" s="225"/>
      <c r="D158" s="226" t="str">
        <f t="shared" si="16"/>
        <v>31B003</v>
      </c>
      <c r="E158" s="227" t="str">
        <f t="shared" si="17"/>
        <v>Accessoires vestimentaires</v>
      </c>
    </row>
    <row r="159" spans="1:10" x14ac:dyDescent="0.2">
      <c r="B159" s="224">
        <v>114</v>
      </c>
      <c r="C159" s="225"/>
      <c r="D159" s="226" t="str">
        <f t="shared" si="16"/>
        <v>31B004</v>
      </c>
      <c r="E159" s="227" t="str">
        <f t="shared" si="17"/>
        <v>Cuir et fourrures apprêtées</v>
      </c>
    </row>
    <row r="160" spans="1:10" x14ac:dyDescent="0.2">
      <c r="B160" s="224">
        <v>115</v>
      </c>
      <c r="C160" s="225"/>
      <c r="D160" s="226" t="str">
        <f t="shared" si="16"/>
        <v>31B005</v>
      </c>
      <c r="E160" s="227" t="str">
        <f t="shared" si="17"/>
        <v>Chaussures</v>
      </c>
    </row>
    <row r="161" spans="1:10" x14ac:dyDescent="0.2">
      <c r="B161" s="224">
        <v>116</v>
      </c>
      <c r="C161" s="225"/>
      <c r="D161" s="226" t="str">
        <f t="shared" si="16"/>
        <v>31B006</v>
      </c>
      <c r="E161" s="227" t="str">
        <f t="shared" si="17"/>
        <v>Autres produits de cuir</v>
      </c>
    </row>
    <row r="162" spans="1:10" x14ac:dyDescent="0.2">
      <c r="B162" s="232"/>
      <c r="C162" s="229"/>
      <c r="D162" s="230"/>
      <c r="E162" s="234"/>
      <c r="I162" s="220"/>
      <c r="J162" s="220"/>
    </row>
    <row r="163" spans="1:10" s="220" customFormat="1" x14ac:dyDescent="0.2">
      <c r="A163" s="221"/>
      <c r="B163" s="222">
        <f>B155+1</f>
        <v>22</v>
      </c>
      <c r="C163" s="223"/>
      <c r="D163" s="223" t="str">
        <f>VLOOKUP($B163,Bien_S,2,FALSE)</f>
        <v>Produits du bois</v>
      </c>
      <c r="E163" s="231"/>
      <c r="F163" s="208"/>
      <c r="G163" s="208"/>
      <c r="H163" s="208"/>
      <c r="I163" s="208"/>
      <c r="J163" s="208"/>
    </row>
    <row r="164" spans="1:10" x14ac:dyDescent="0.2">
      <c r="B164" s="224">
        <v>117</v>
      </c>
      <c r="C164" s="225"/>
      <c r="D164" s="226" t="str">
        <f>VLOOKUP($B164,Bien_W,2,FALSE)</f>
        <v>3211A0</v>
      </c>
      <c r="E164" s="227" t="str">
        <f>VLOOKUP($B164,Bien_W,3,FALSE)</f>
        <v>Bois d'oeuvre de feuillus</v>
      </c>
    </row>
    <row r="165" spans="1:10" x14ac:dyDescent="0.2">
      <c r="B165" s="235">
        <v>118</v>
      </c>
      <c r="C165" s="225"/>
      <c r="D165" s="226" t="str">
        <f t="shared" ref="D165:D175" si="18">VLOOKUP($B165,Bien_W,2,FALSE)</f>
        <v>3211B0</v>
      </c>
      <c r="E165" s="227" t="str">
        <f t="shared" ref="E165:E175" si="19">VLOOKUP($B165,Bien_W,3,FALSE)</f>
        <v>Bois d'oeuvre de résineux</v>
      </c>
    </row>
    <row r="166" spans="1:10" x14ac:dyDescent="0.2">
      <c r="B166" s="224">
        <v>119</v>
      </c>
      <c r="C166" s="225"/>
      <c r="D166" s="226" t="str">
        <f t="shared" si="18"/>
        <v>3211C0</v>
      </c>
      <c r="E166" s="227" t="str">
        <f t="shared" si="19"/>
        <v>Copeaux de bois</v>
      </c>
    </row>
    <row r="167" spans="1:10" x14ac:dyDescent="0.2">
      <c r="B167" s="235">
        <v>120</v>
      </c>
      <c r="C167" s="225"/>
      <c r="D167" s="226" t="str">
        <f t="shared" si="18"/>
        <v>3211D0</v>
      </c>
      <c r="E167" s="227" t="str">
        <f t="shared" si="19"/>
        <v>Autres produits de sciage et de bois traité</v>
      </c>
    </row>
    <row r="168" spans="1:10" x14ac:dyDescent="0.2">
      <c r="B168" s="224">
        <v>121</v>
      </c>
      <c r="C168" s="225"/>
      <c r="D168" s="226" t="str">
        <f t="shared" si="18"/>
        <v>3212A0</v>
      </c>
      <c r="E168" s="227" t="str">
        <f t="shared" si="19"/>
        <v>Placage et contreplaqué</v>
      </c>
    </row>
    <row r="169" spans="1:10" x14ac:dyDescent="0.2">
      <c r="B169" s="235">
        <v>122</v>
      </c>
      <c r="C169" s="225"/>
      <c r="D169" s="226" t="str">
        <f t="shared" si="18"/>
        <v>3212B0</v>
      </c>
      <c r="E169" s="227" t="str">
        <f t="shared" si="19"/>
        <v>Montants et fermes de bois d'ingénierie</v>
      </c>
    </row>
    <row r="170" spans="1:10" x14ac:dyDescent="0.2">
      <c r="B170" s="224">
        <v>123</v>
      </c>
      <c r="C170" s="225"/>
      <c r="D170" s="226" t="str">
        <f t="shared" si="18"/>
        <v>3212C0</v>
      </c>
      <c r="E170" s="227" t="str">
        <f t="shared" si="19"/>
        <v>Produits de bois reconstitués</v>
      </c>
    </row>
    <row r="171" spans="1:10" x14ac:dyDescent="0.2">
      <c r="B171" s="235">
        <v>124</v>
      </c>
      <c r="C171" s="225"/>
      <c r="D171" s="226" t="str">
        <f t="shared" si="18"/>
        <v>321911</v>
      </c>
      <c r="E171" s="227" t="str">
        <f t="shared" si="19"/>
        <v>Fenêtres et portes en bois</v>
      </c>
    </row>
    <row r="172" spans="1:10" x14ac:dyDescent="0.2">
      <c r="B172" s="224">
        <v>125</v>
      </c>
      <c r="C172" s="225"/>
      <c r="D172" s="226" t="str">
        <f t="shared" si="18"/>
        <v>321920</v>
      </c>
      <c r="E172" s="227" t="str">
        <f t="shared" si="19"/>
        <v>Contenants et palettes en bois</v>
      </c>
    </row>
    <row r="173" spans="1:10" x14ac:dyDescent="0.2">
      <c r="B173" s="235">
        <v>126</v>
      </c>
      <c r="C173" s="225"/>
      <c r="D173" s="226" t="str">
        <f t="shared" si="18"/>
        <v>321990</v>
      </c>
      <c r="E173" s="227" t="str">
        <f t="shared" si="19"/>
        <v>Bâtiments préfabriqués en bois et leurs composants</v>
      </c>
    </row>
    <row r="174" spans="1:10" x14ac:dyDescent="0.2">
      <c r="B174" s="224">
        <v>127</v>
      </c>
      <c r="C174" s="225"/>
      <c r="D174" s="226" t="str">
        <f t="shared" si="18"/>
        <v>321A00</v>
      </c>
      <c r="E174" s="227" t="str">
        <f t="shared" si="19"/>
        <v>Autres produits du bois</v>
      </c>
    </row>
    <row r="175" spans="1:10" x14ac:dyDescent="0.2">
      <c r="B175" s="235">
        <v>128</v>
      </c>
      <c r="C175" s="225"/>
      <c r="D175" s="226" t="str">
        <f t="shared" si="18"/>
        <v>321X00</v>
      </c>
      <c r="E175" s="227" t="str">
        <f t="shared" si="19"/>
        <v>Déchets et rebuts de bois et de sous-produits du bois</v>
      </c>
    </row>
    <row r="176" spans="1:10" x14ac:dyDescent="0.2">
      <c r="E176" s="165"/>
      <c r="I176" s="220"/>
      <c r="J176" s="220"/>
    </row>
    <row r="177" spans="1:10" s="220" customFormat="1" x14ac:dyDescent="0.2">
      <c r="A177" s="221"/>
      <c r="B177" s="222">
        <f>B163+1</f>
        <v>23</v>
      </c>
      <c r="C177" s="223"/>
      <c r="D177" s="223" t="str">
        <f>VLOOKUP($B177,Bien_S,2,FALSE)</f>
        <v>Papier et produits connexes</v>
      </c>
      <c r="E177" s="231"/>
      <c r="F177" s="208"/>
      <c r="G177" s="208"/>
      <c r="H177" s="208"/>
      <c r="I177" s="208"/>
      <c r="J177" s="208"/>
    </row>
    <row r="178" spans="1:10" x14ac:dyDescent="0.2">
      <c r="B178" s="235">
        <v>129</v>
      </c>
      <c r="C178" s="225"/>
      <c r="D178" s="226" t="str">
        <f>VLOOKUP($B178,Bien_W,2,FALSE)</f>
        <v>322110</v>
      </c>
      <c r="E178" s="227" t="str">
        <f>VLOOKUP($B178,Bien_W,3,FALSE)</f>
        <v>Pâte de bois</v>
      </c>
    </row>
    <row r="179" spans="1:10" x14ac:dyDescent="0.2">
      <c r="B179" s="235">
        <v>130</v>
      </c>
      <c r="C179" s="225"/>
      <c r="D179" s="226" t="str">
        <f t="shared" ref="D179:D187" si="20">VLOOKUP($B179,Bien_W,2,FALSE)</f>
        <v>322121</v>
      </c>
      <c r="E179" s="227" t="str">
        <f t="shared" ref="E179:E187" si="21">VLOOKUP($B179,Bien_W,3,FALSE)</f>
        <v>Papier sauf papier journal</v>
      </c>
    </row>
    <row r="180" spans="1:10" x14ac:dyDescent="0.2">
      <c r="B180" s="235">
        <v>131</v>
      </c>
      <c r="C180" s="225"/>
      <c r="D180" s="226" t="str">
        <f t="shared" si="20"/>
        <v>322122</v>
      </c>
      <c r="E180" s="227" t="str">
        <f t="shared" si="21"/>
        <v>Papier journal</v>
      </c>
    </row>
    <row r="181" spans="1:10" x14ac:dyDescent="0.2">
      <c r="B181" s="235">
        <v>132</v>
      </c>
      <c r="C181" s="225"/>
      <c r="D181" s="226" t="str">
        <f t="shared" si="20"/>
        <v>322130</v>
      </c>
      <c r="E181" s="227" t="str">
        <f t="shared" si="21"/>
        <v>Papier cartonné</v>
      </c>
    </row>
    <row r="182" spans="1:10" x14ac:dyDescent="0.2">
      <c r="B182" s="235">
        <v>133</v>
      </c>
      <c r="C182" s="225"/>
      <c r="D182" s="226" t="str">
        <f t="shared" si="20"/>
        <v>322210</v>
      </c>
      <c r="E182" s="227" t="str">
        <f t="shared" si="21"/>
        <v>Contenants en carton</v>
      </c>
    </row>
    <row r="183" spans="1:10" x14ac:dyDescent="0.2">
      <c r="B183" s="235">
        <v>134</v>
      </c>
      <c r="C183" s="225"/>
      <c r="D183" s="226" t="str">
        <f t="shared" si="20"/>
        <v>322220</v>
      </c>
      <c r="E183" s="227" t="str">
        <f t="shared" si="21"/>
        <v>Produits de papeterie</v>
      </c>
    </row>
    <row r="184" spans="1:10" x14ac:dyDescent="0.2">
      <c r="B184" s="235">
        <v>135</v>
      </c>
      <c r="C184" s="225"/>
      <c r="D184" s="226" t="str">
        <f t="shared" si="20"/>
        <v>32229A</v>
      </c>
      <c r="E184" s="227" t="str">
        <f t="shared" si="21"/>
        <v>Couches jetables et produits hygiéniques féminins</v>
      </c>
    </row>
    <row r="185" spans="1:10" x14ac:dyDescent="0.2">
      <c r="B185" s="235">
        <v>136</v>
      </c>
      <c r="C185" s="225"/>
      <c r="D185" s="226" t="str">
        <f t="shared" si="20"/>
        <v>32229B</v>
      </c>
      <c r="E185" s="227" t="str">
        <f t="shared" si="21"/>
        <v>Produits hygiéniques en papier</v>
      </c>
    </row>
    <row r="186" spans="1:10" x14ac:dyDescent="0.2">
      <c r="B186" s="235">
        <v>137</v>
      </c>
      <c r="C186" s="225"/>
      <c r="D186" s="226" t="str">
        <f t="shared" si="20"/>
        <v>32229C</v>
      </c>
      <c r="E186" s="227" t="str">
        <f t="shared" si="21"/>
        <v>Autres produits en papier transformé</v>
      </c>
    </row>
    <row r="187" spans="1:10" x14ac:dyDescent="0.2">
      <c r="B187" s="235">
        <v>138</v>
      </c>
      <c r="C187" s="225"/>
      <c r="D187" s="226" t="str">
        <f t="shared" si="20"/>
        <v>322X00</v>
      </c>
      <c r="E187" s="227" t="str">
        <f t="shared" si="21"/>
        <v>Déchets et rebuts de papier et de carton</v>
      </c>
    </row>
    <row r="188" spans="1:10" x14ac:dyDescent="0.2">
      <c r="B188" s="232"/>
      <c r="C188" s="229"/>
      <c r="D188" s="230"/>
      <c r="E188" s="234"/>
      <c r="I188" s="220"/>
      <c r="J188" s="220"/>
    </row>
    <row r="189" spans="1:10" s="220" customFormat="1" x14ac:dyDescent="0.2">
      <c r="A189" s="221"/>
      <c r="B189" s="222">
        <f>B177+1</f>
        <v>24</v>
      </c>
      <c r="C189" s="223"/>
      <c r="D189" s="223" t="str">
        <f>VLOOKUP($B189,Bien_S,2,FALSE)</f>
        <v>Impression et édition</v>
      </c>
      <c r="E189" s="231"/>
      <c r="F189" s="208"/>
      <c r="G189" s="208"/>
      <c r="H189" s="208"/>
      <c r="I189" s="208"/>
      <c r="J189" s="208"/>
    </row>
    <row r="190" spans="1:10" x14ac:dyDescent="0.2">
      <c r="B190" s="235">
        <v>139</v>
      </c>
      <c r="C190" s="225"/>
      <c r="D190" s="226" t="str">
        <f>VLOOKUP($B190,Bien_W,2,FALSE)</f>
        <v>323A00</v>
      </c>
      <c r="E190" s="227" t="str">
        <f>VLOOKUP($B190,Bien_W,3,FALSE)</f>
        <v>Produits imprimés</v>
      </c>
    </row>
    <row r="191" spans="1:10" x14ac:dyDescent="0.2">
      <c r="B191" s="235">
        <v>140</v>
      </c>
      <c r="C191" s="225"/>
      <c r="D191" s="226" t="str">
        <f>VLOOKUP($B191,Bien_W,2,FALSE)</f>
        <v>323B00</v>
      </c>
      <c r="E191" s="227" t="str">
        <f>VLOOKUP($B191,Bien_W,3,FALSE)</f>
        <v>Services de soutien à l'impression</v>
      </c>
    </row>
    <row r="192" spans="1:10" x14ac:dyDescent="0.2">
      <c r="B192" s="235">
        <v>141</v>
      </c>
      <c r="C192" s="225"/>
      <c r="D192" s="226" t="str">
        <f>VLOOKUP($B192,Bien_W,2,FALSE)</f>
        <v>323C00</v>
      </c>
      <c r="E192" s="227" t="str">
        <f>VLOOKUP($B192,Bien_W,3,FALSE)</f>
        <v>Services à contrat d'impression pour les éditeurs</v>
      </c>
    </row>
    <row r="193" spans="1:10" x14ac:dyDescent="0.2">
      <c r="B193" s="232"/>
      <c r="C193" s="229"/>
      <c r="D193" s="230"/>
      <c r="E193" s="234"/>
      <c r="I193" s="220"/>
      <c r="J193" s="220"/>
    </row>
    <row r="194" spans="1:10" s="220" customFormat="1" x14ac:dyDescent="0.2">
      <c r="A194" s="221"/>
      <c r="B194" s="222">
        <f>B189+1</f>
        <v>25</v>
      </c>
      <c r="C194" s="223"/>
      <c r="D194" s="223" t="str">
        <f>VLOOKUP($B194,Bien_S,2,FALSE)</f>
        <v>Produits du pétrole et du charbon</v>
      </c>
      <c r="E194" s="231"/>
      <c r="F194" s="208"/>
      <c r="G194" s="208"/>
      <c r="H194" s="208"/>
      <c r="I194" s="208"/>
      <c r="J194" s="208"/>
    </row>
    <row r="195" spans="1:10" x14ac:dyDescent="0.2">
      <c r="B195" s="235">
        <v>142</v>
      </c>
      <c r="C195" s="225"/>
      <c r="D195" s="226" t="str">
        <f>VLOOKUP($B195,Bien_W,2,FALSE)</f>
        <v>32411A</v>
      </c>
      <c r="E195" s="227" t="str">
        <f>VLOOKUP($B195,Bien_W,3,FALSE)</f>
        <v>Essence</v>
      </c>
    </row>
    <row r="196" spans="1:10" x14ac:dyDescent="0.2">
      <c r="B196" s="235">
        <v>143</v>
      </c>
      <c r="C196" s="225"/>
      <c r="D196" s="226" t="str">
        <f t="shared" ref="D196:D203" si="22">VLOOKUP($B196,Bien_W,2,FALSE)</f>
        <v>32411B</v>
      </c>
      <c r="E196" s="227" t="str">
        <f t="shared" ref="E196:E203" si="23">VLOOKUP($B196,Bien_W,3,FALSE)</f>
        <v>Diesel</v>
      </c>
    </row>
    <row r="197" spans="1:10" x14ac:dyDescent="0.2">
      <c r="B197" s="235">
        <v>144</v>
      </c>
      <c r="C197" s="225"/>
      <c r="D197" s="226" t="str">
        <f t="shared" si="22"/>
        <v>32411C</v>
      </c>
      <c r="E197" s="227" t="str">
        <f t="shared" si="23"/>
        <v>Carburant pour réacteurs</v>
      </c>
    </row>
    <row r="198" spans="1:10" x14ac:dyDescent="0.2">
      <c r="B198" s="235">
        <v>145</v>
      </c>
      <c r="C198" s="225"/>
      <c r="D198" s="226" t="str">
        <f t="shared" si="22"/>
        <v>32411D</v>
      </c>
      <c r="E198" s="227" t="str">
        <f t="shared" si="23"/>
        <v>Mazout léger</v>
      </c>
    </row>
    <row r="199" spans="1:10" x14ac:dyDescent="0.2">
      <c r="B199" s="235">
        <v>146</v>
      </c>
      <c r="C199" s="225"/>
      <c r="D199" s="226" t="str">
        <f t="shared" si="22"/>
        <v>32411E</v>
      </c>
      <c r="E199" s="227" t="str">
        <f t="shared" si="23"/>
        <v>Mazout lourd</v>
      </c>
    </row>
    <row r="200" spans="1:10" x14ac:dyDescent="0.2">
      <c r="B200" s="235">
        <v>147</v>
      </c>
      <c r="C200" s="225"/>
      <c r="D200" s="226" t="str">
        <f t="shared" si="22"/>
        <v>32411F</v>
      </c>
      <c r="E200" s="227" t="str">
        <f t="shared" si="23"/>
        <v>Lubrifiants et autres produits pétroliers raffinés</v>
      </c>
    </row>
    <row r="201" spans="1:10" x14ac:dyDescent="0.2">
      <c r="B201" s="235">
        <v>148</v>
      </c>
      <c r="C201" s="225"/>
      <c r="D201" s="226" t="str">
        <f t="shared" si="22"/>
        <v>324120</v>
      </c>
      <c r="E201" s="227" t="str">
        <f t="shared" si="23"/>
        <v>Asphalte et produits d'asphalte </v>
      </c>
    </row>
    <row r="202" spans="1:10" x14ac:dyDescent="0.2">
      <c r="B202" s="235">
        <v>149</v>
      </c>
      <c r="C202" s="225"/>
      <c r="D202" s="226" t="str">
        <f t="shared" si="22"/>
        <v>32419A</v>
      </c>
      <c r="E202" s="227" t="str">
        <f t="shared" si="23"/>
        <v>Coke et autres produits de fours à coke</v>
      </c>
    </row>
    <row r="203" spans="1:10" x14ac:dyDescent="0.2">
      <c r="B203" s="235">
        <v>150</v>
      </c>
      <c r="C203" s="225"/>
      <c r="D203" s="226" t="str">
        <f t="shared" si="22"/>
        <v>32419B</v>
      </c>
      <c r="E203" s="227" t="str">
        <f t="shared" si="23"/>
        <v>Autres produits pétroliers et du charbon</v>
      </c>
    </row>
    <row r="204" spans="1:10" x14ac:dyDescent="0.2">
      <c r="B204" s="232"/>
      <c r="C204" s="229"/>
      <c r="D204" s="230"/>
      <c r="E204" s="234"/>
      <c r="I204" s="220"/>
      <c r="J204" s="220"/>
    </row>
    <row r="205" spans="1:10" s="220" customFormat="1" x14ac:dyDescent="0.2">
      <c r="A205" s="221"/>
      <c r="B205" s="222">
        <f>B194+1</f>
        <v>26</v>
      </c>
      <c r="C205" s="223"/>
      <c r="D205" s="223" t="str">
        <f>VLOOKUP($B205,Bien_S,2,FALSE)</f>
        <v>Produits chimiques et pharmaceutiques</v>
      </c>
      <c r="E205" s="231"/>
      <c r="F205" s="208"/>
      <c r="G205" s="208"/>
      <c r="H205" s="208"/>
      <c r="I205" s="208"/>
      <c r="J205" s="208"/>
    </row>
    <row r="206" spans="1:10" x14ac:dyDescent="0.2">
      <c r="B206" s="235">
        <v>151</v>
      </c>
      <c r="C206" s="225"/>
      <c r="D206" s="226" t="str">
        <f>VLOOKUP($B206,Bien_W,2,FALSE)</f>
        <v>325110</v>
      </c>
      <c r="E206" s="227" t="str">
        <f>VLOOKUP($B206,Bien_W,3,FALSE)</f>
        <v>Produits pétrochimiques</v>
      </c>
    </row>
    <row r="207" spans="1:10" x14ac:dyDescent="0.2">
      <c r="B207" s="235">
        <v>152</v>
      </c>
      <c r="C207" s="225"/>
      <c r="D207" s="226" t="str">
        <f t="shared" ref="D207:D220" si="24">VLOOKUP($B207,Bien_W,2,FALSE)</f>
        <v>325120</v>
      </c>
      <c r="E207" s="227" t="str">
        <f t="shared" ref="E207:E220" si="25">VLOOKUP($B207,Bien_W,3,FALSE)</f>
        <v>Gaz industriels</v>
      </c>
    </row>
    <row r="208" spans="1:10" x14ac:dyDescent="0.2">
      <c r="B208" s="235">
        <v>153</v>
      </c>
      <c r="C208" s="225"/>
      <c r="D208" s="226" t="str">
        <f t="shared" si="24"/>
        <v>325130</v>
      </c>
      <c r="E208" s="227" t="str">
        <f t="shared" si="25"/>
        <v>Teintures et pigments</v>
      </c>
    </row>
    <row r="209" spans="1:10" x14ac:dyDescent="0.2">
      <c r="B209" s="235">
        <v>154</v>
      </c>
      <c r="C209" s="225"/>
      <c r="D209" s="226" t="str">
        <f t="shared" si="24"/>
        <v>325180</v>
      </c>
      <c r="E209" s="227" t="str">
        <f t="shared" si="25"/>
        <v>Autres produits chimiques inorganiques de base</v>
      </c>
    </row>
    <row r="210" spans="1:10" x14ac:dyDescent="0.2">
      <c r="B210" s="235">
        <v>155</v>
      </c>
      <c r="C210" s="225"/>
      <c r="D210" s="226" t="str">
        <f t="shared" si="24"/>
        <v>325190</v>
      </c>
      <c r="E210" s="227" t="str">
        <f t="shared" si="25"/>
        <v>Autres produits chimiques organiques de base</v>
      </c>
    </row>
    <row r="211" spans="1:10" x14ac:dyDescent="0.2">
      <c r="B211" s="235">
        <v>156</v>
      </c>
      <c r="C211" s="225"/>
      <c r="D211" s="226" t="str">
        <f t="shared" si="24"/>
        <v>32521A</v>
      </c>
      <c r="E211" s="227" t="str">
        <f t="shared" si="25"/>
        <v>Résines plastiques</v>
      </c>
    </row>
    <row r="212" spans="1:10" x14ac:dyDescent="0.2">
      <c r="B212" s="235">
        <v>157</v>
      </c>
      <c r="C212" s="225"/>
      <c r="D212" s="226" t="str">
        <f t="shared" si="24"/>
        <v>32521B</v>
      </c>
      <c r="E212" s="227" t="str">
        <f t="shared" si="25"/>
        <v>Caoutchouc et composés et mélanges de caoutchouc</v>
      </c>
    </row>
    <row r="213" spans="1:10" x14ac:dyDescent="0.2">
      <c r="B213" s="235">
        <v>158</v>
      </c>
      <c r="C213" s="225"/>
      <c r="D213" s="226" t="str">
        <f t="shared" si="24"/>
        <v>325220</v>
      </c>
      <c r="E213" s="227" t="str">
        <f t="shared" si="25"/>
        <v>Fibres et filaments artificiels et synthétiques</v>
      </c>
    </row>
    <row r="214" spans="1:10" x14ac:dyDescent="0.2">
      <c r="B214" s="235">
        <v>159</v>
      </c>
      <c r="C214" s="225"/>
      <c r="D214" s="226" t="str">
        <f t="shared" si="24"/>
        <v>325310</v>
      </c>
      <c r="E214" s="227" t="str">
        <f t="shared" si="25"/>
        <v>Ammoniac et engrais chimique</v>
      </c>
    </row>
    <row r="215" spans="1:10" x14ac:dyDescent="0.2">
      <c r="B215" s="235">
        <v>160</v>
      </c>
      <c r="C215" s="225"/>
      <c r="D215" s="226" t="str">
        <f t="shared" si="24"/>
        <v>325320</v>
      </c>
      <c r="E215" s="227" t="str">
        <f t="shared" si="25"/>
        <v>Pesticides et autres produits chimiques agricoles</v>
      </c>
    </row>
    <row r="216" spans="1:10" x14ac:dyDescent="0.2">
      <c r="B216" s="235">
        <v>161</v>
      </c>
      <c r="C216" s="225"/>
      <c r="D216" s="226" t="str">
        <f t="shared" si="24"/>
        <v>325410</v>
      </c>
      <c r="E216" s="227" t="str">
        <f t="shared" si="25"/>
        <v>Produits pharmaceutiques et médicinaux</v>
      </c>
    </row>
    <row r="217" spans="1:10" x14ac:dyDescent="0.2">
      <c r="B217" s="235">
        <v>162</v>
      </c>
      <c r="C217" s="225"/>
      <c r="D217" s="226" t="str">
        <f t="shared" si="24"/>
        <v>325500</v>
      </c>
      <c r="E217" s="227" t="str">
        <f t="shared" si="25"/>
        <v>Peintures, revêtements et produits adhésifs</v>
      </c>
    </row>
    <row r="218" spans="1:10" x14ac:dyDescent="0.2">
      <c r="B218" s="235">
        <v>163</v>
      </c>
      <c r="C218" s="225"/>
      <c r="D218" s="226" t="str">
        <f t="shared" si="24"/>
        <v>325610</v>
      </c>
      <c r="E218" s="227" t="str">
        <f t="shared" si="25"/>
        <v>Savons et détachants</v>
      </c>
    </row>
    <row r="219" spans="1:10" x14ac:dyDescent="0.2">
      <c r="B219" s="235">
        <v>164</v>
      </c>
      <c r="C219" s="225"/>
      <c r="D219" s="226" t="str">
        <f t="shared" si="24"/>
        <v>325620</v>
      </c>
      <c r="E219" s="227" t="str">
        <f t="shared" si="25"/>
        <v>Produits de toilette</v>
      </c>
    </row>
    <row r="220" spans="1:10" x14ac:dyDescent="0.2">
      <c r="B220" s="235">
        <v>165</v>
      </c>
      <c r="C220" s="225"/>
      <c r="D220" s="226" t="str">
        <f t="shared" si="24"/>
        <v>325900</v>
      </c>
      <c r="E220" s="227" t="str">
        <f t="shared" si="25"/>
        <v>Autres produits chimiques, non classés ailleurs</v>
      </c>
    </row>
    <row r="221" spans="1:10" x14ac:dyDescent="0.2">
      <c r="B221" s="236"/>
      <c r="C221" s="229"/>
      <c r="D221" s="237"/>
      <c r="E221" s="194"/>
      <c r="I221" s="220"/>
      <c r="J221" s="220"/>
    </row>
    <row r="222" spans="1:10" s="220" customFormat="1" x14ac:dyDescent="0.2">
      <c r="A222" s="221"/>
      <c r="B222" s="222">
        <f>B205+1</f>
        <v>27</v>
      </c>
      <c r="C222" s="223"/>
      <c r="D222" s="223" t="str">
        <f>VLOOKUP($B222,Bien_S,2,FALSE)</f>
        <v>Produits en caoutchouc et en plastique</v>
      </c>
      <c r="E222" s="231"/>
      <c r="F222" s="208"/>
      <c r="G222" s="208"/>
      <c r="H222" s="208"/>
      <c r="I222" s="208"/>
      <c r="J222" s="208"/>
    </row>
    <row r="223" spans="1:10" x14ac:dyDescent="0.2">
      <c r="B223" s="235">
        <v>166</v>
      </c>
      <c r="C223" s="225"/>
      <c r="D223" s="226" t="str">
        <f>VLOOKUP($B223,Bien_W,2,FALSE)</f>
        <v>326111</v>
      </c>
      <c r="E223" s="227" t="str">
        <f>VLOOKUP($B223,Bien_W,3,FALSE)</f>
        <v>Sacs en plastique</v>
      </c>
    </row>
    <row r="224" spans="1:10" x14ac:dyDescent="0.2">
      <c r="B224" s="235">
        <v>167</v>
      </c>
      <c r="C224" s="225"/>
      <c r="D224" s="226" t="str">
        <f t="shared" ref="D224:D234" si="26">VLOOKUP($B224,Bien_W,2,FALSE)</f>
        <v>326114</v>
      </c>
      <c r="E224" s="227" t="str">
        <f t="shared" ref="E224:E234" si="27">VLOOKUP($B224,Bien_W,3,FALSE)</f>
        <v>Pellicules et feuilles de plastique souple</v>
      </c>
    </row>
    <row r="225" spans="1:10" x14ac:dyDescent="0.2">
      <c r="B225" s="235">
        <v>168</v>
      </c>
      <c r="C225" s="225"/>
      <c r="D225" s="226" t="str">
        <f t="shared" si="26"/>
        <v>32612A</v>
      </c>
      <c r="E225" s="227" t="str">
        <f t="shared" si="27"/>
        <v>Matériaux de construction en plastique</v>
      </c>
    </row>
    <row r="226" spans="1:10" x14ac:dyDescent="0.2">
      <c r="B226" s="235">
        <v>169</v>
      </c>
      <c r="C226" s="225"/>
      <c r="D226" s="226" t="str">
        <f t="shared" si="26"/>
        <v>32612B</v>
      </c>
      <c r="E226" s="227" t="str">
        <f t="shared" si="27"/>
        <v>Formes profilées en plastique</v>
      </c>
    </row>
    <row r="227" spans="1:10" x14ac:dyDescent="0.2">
      <c r="B227" s="235">
        <v>170</v>
      </c>
      <c r="C227" s="225"/>
      <c r="D227" s="226" t="str">
        <f t="shared" si="26"/>
        <v>32612C</v>
      </c>
      <c r="E227" s="227" t="str">
        <f t="shared" si="27"/>
        <v>Produits en mousse sauf pour la construction</v>
      </c>
    </row>
    <row r="228" spans="1:10" x14ac:dyDescent="0.2">
      <c r="B228" s="235">
        <v>171</v>
      </c>
      <c r="C228" s="225"/>
      <c r="D228" s="226" t="str">
        <f t="shared" si="26"/>
        <v>326160</v>
      </c>
      <c r="E228" s="227" t="str">
        <f t="shared" si="27"/>
        <v>Bouteilles en plastique</v>
      </c>
    </row>
    <row r="229" spans="1:10" x14ac:dyDescent="0.2">
      <c r="B229" s="235">
        <v>172</v>
      </c>
      <c r="C229" s="225"/>
      <c r="D229" s="226" t="str">
        <f t="shared" si="26"/>
        <v>326193</v>
      </c>
      <c r="E229" s="227" t="str">
        <f t="shared" si="27"/>
        <v>Pièces en plastique pour véhicules automobiles</v>
      </c>
    </row>
    <row r="230" spans="1:10" x14ac:dyDescent="0.2">
      <c r="B230" s="235">
        <v>173</v>
      </c>
      <c r="C230" s="225"/>
      <c r="D230" s="226" t="str">
        <f t="shared" si="26"/>
        <v>32619A</v>
      </c>
      <c r="E230" s="227" t="str">
        <f t="shared" si="27"/>
        <v>Autres produits en plastique, non classés ailleurs</v>
      </c>
    </row>
    <row r="231" spans="1:10" x14ac:dyDescent="0.2">
      <c r="B231" s="235">
        <v>174</v>
      </c>
      <c r="C231" s="225"/>
      <c r="D231" s="226" t="str">
        <f t="shared" si="26"/>
        <v>326210</v>
      </c>
      <c r="E231" s="227" t="str">
        <f t="shared" si="27"/>
        <v>Pneus</v>
      </c>
    </row>
    <row r="232" spans="1:10" x14ac:dyDescent="0.2">
      <c r="B232" s="235">
        <v>175</v>
      </c>
      <c r="C232" s="225"/>
      <c r="D232" s="226" t="str">
        <f t="shared" si="26"/>
        <v>326220</v>
      </c>
      <c r="E232" s="227" t="str">
        <f t="shared" si="27"/>
        <v>Tuyaux d’arrosage et courroies en caoutchouc et en plastique</v>
      </c>
    </row>
    <row r="233" spans="1:10" x14ac:dyDescent="0.2">
      <c r="B233" s="235">
        <v>176</v>
      </c>
      <c r="C233" s="225"/>
      <c r="D233" s="226" t="str">
        <f t="shared" si="26"/>
        <v>326290</v>
      </c>
      <c r="E233" s="227" t="str">
        <f t="shared" si="27"/>
        <v>Autres produits en caoutchouc</v>
      </c>
    </row>
    <row r="234" spans="1:10" x14ac:dyDescent="0.2">
      <c r="B234" s="235">
        <v>177</v>
      </c>
      <c r="C234" s="225"/>
      <c r="D234" s="226" t="str">
        <f t="shared" si="26"/>
        <v>326X00</v>
      </c>
      <c r="E234" s="227" t="str">
        <f t="shared" si="27"/>
        <v>Déchets et rebuts de plastiques et de caoutchouc</v>
      </c>
    </row>
    <row r="235" spans="1:10" x14ac:dyDescent="0.2">
      <c r="B235" s="236"/>
      <c r="C235" s="229"/>
      <c r="D235" s="237"/>
      <c r="E235" s="194"/>
      <c r="I235" s="220"/>
      <c r="J235" s="220"/>
    </row>
    <row r="236" spans="1:10" s="220" customFormat="1" x14ac:dyDescent="0.2">
      <c r="A236" s="221"/>
      <c r="B236" s="222">
        <f>B222+1</f>
        <v>28</v>
      </c>
      <c r="C236" s="223"/>
      <c r="D236" s="223" t="str">
        <f>VLOOKUP($B236,Bien_S,2,FALSE)</f>
        <v>Produits minéraux non métalliques</v>
      </c>
      <c r="E236" s="231"/>
      <c r="F236" s="208"/>
      <c r="G236" s="208"/>
      <c r="H236" s="208"/>
      <c r="I236" s="208"/>
      <c r="J236" s="208"/>
    </row>
    <row r="237" spans="1:10" x14ac:dyDescent="0.2">
      <c r="B237" s="235">
        <v>178</v>
      </c>
      <c r="C237" s="225"/>
      <c r="D237" s="226" t="str">
        <f>VLOOKUP($B237,Bien_W,2,FALSE)</f>
        <v>327310</v>
      </c>
      <c r="E237" s="227" t="str">
        <f>VLOOKUP($B237,Bien_W,3,FALSE)</f>
        <v>Ciment</v>
      </c>
    </row>
    <row r="238" spans="1:10" x14ac:dyDescent="0.2">
      <c r="B238" s="235">
        <v>179</v>
      </c>
      <c r="C238" s="225"/>
      <c r="D238" s="226" t="str">
        <f t="shared" ref="D238:D244" si="28">VLOOKUP($B238,Bien_W,2,FALSE)</f>
        <v>327320</v>
      </c>
      <c r="E238" s="227" t="str">
        <f t="shared" ref="E238:E244" si="29">VLOOKUP($B238,Bien_W,3,FALSE)</f>
        <v>Béton préparé</v>
      </c>
    </row>
    <row r="239" spans="1:10" x14ac:dyDescent="0.2">
      <c r="B239" s="235">
        <v>180</v>
      </c>
      <c r="C239" s="225"/>
      <c r="D239" s="226" t="str">
        <f t="shared" si="28"/>
        <v>3273A0</v>
      </c>
      <c r="E239" s="227" t="str">
        <f t="shared" si="29"/>
        <v>Produits en béton</v>
      </c>
    </row>
    <row r="240" spans="1:10" x14ac:dyDescent="0.2">
      <c r="B240" s="235">
        <v>181</v>
      </c>
      <c r="C240" s="225"/>
      <c r="D240" s="226" t="str">
        <f t="shared" si="28"/>
        <v>327100</v>
      </c>
      <c r="E240" s="227" t="str">
        <f t="shared" si="29"/>
        <v>Produits d'argile et produits réfractaires</v>
      </c>
    </row>
    <row r="241" spans="1:10" x14ac:dyDescent="0.2">
      <c r="B241" s="235">
        <v>182</v>
      </c>
      <c r="C241" s="225"/>
      <c r="D241" s="226" t="str">
        <f t="shared" si="28"/>
        <v>327200</v>
      </c>
      <c r="E241" s="227" t="str">
        <f t="shared" si="29"/>
        <v>Verre et produits en verre</v>
      </c>
    </row>
    <row r="242" spans="1:10" x14ac:dyDescent="0.2">
      <c r="B242" s="235">
        <v>183</v>
      </c>
      <c r="C242" s="225"/>
      <c r="D242" s="226" t="str">
        <f t="shared" si="28"/>
        <v>3272X0</v>
      </c>
      <c r="E242" s="227" t="str">
        <f t="shared" si="29"/>
        <v>Déchets et rebuts de verre</v>
      </c>
    </row>
    <row r="243" spans="1:10" x14ac:dyDescent="0.2">
      <c r="B243" s="235">
        <v>184</v>
      </c>
      <c r="C243" s="225"/>
      <c r="D243" s="226" t="str">
        <f t="shared" si="28"/>
        <v>327400</v>
      </c>
      <c r="E243" s="227" t="str">
        <f t="shared" si="29"/>
        <v>Chaux et produits en gypse</v>
      </c>
    </row>
    <row r="244" spans="1:10" x14ac:dyDescent="0.2">
      <c r="B244" s="235">
        <v>185</v>
      </c>
      <c r="C244" s="225"/>
      <c r="D244" s="226" t="str">
        <f t="shared" si="28"/>
        <v>327900</v>
      </c>
      <c r="E244" s="227" t="str">
        <f t="shared" si="29"/>
        <v>Autres produits minéraux non métalliques, non classés ailleurs</v>
      </c>
    </row>
    <row r="245" spans="1:10" x14ac:dyDescent="0.2">
      <c r="B245" s="232"/>
      <c r="C245" s="229"/>
      <c r="D245" s="230"/>
      <c r="E245" s="194"/>
      <c r="I245" s="220"/>
      <c r="J245" s="220"/>
    </row>
    <row r="246" spans="1:10" s="220" customFormat="1" x14ac:dyDescent="0.2">
      <c r="A246" s="221"/>
      <c r="B246" s="222">
        <f>B236+1</f>
        <v>29</v>
      </c>
      <c r="C246" s="223"/>
      <c r="D246" s="223" t="str">
        <f>VLOOKUP($B246,Bien_S,2,FALSE)</f>
        <v>Produits métalliques primaires</v>
      </c>
      <c r="E246" s="231"/>
      <c r="F246" s="208"/>
      <c r="G246" s="208"/>
      <c r="H246" s="208"/>
      <c r="I246" s="208"/>
      <c r="J246" s="208"/>
    </row>
    <row r="247" spans="1:10" x14ac:dyDescent="0.2">
      <c r="B247" s="235">
        <v>186</v>
      </c>
      <c r="C247" s="225"/>
      <c r="D247" s="226" t="str">
        <f>VLOOKUP($B247,Bien_W,2,FALSE)</f>
        <v>331100</v>
      </c>
      <c r="E247" s="227" t="str">
        <f>VLOOKUP($B247,Bien_W,3,FALSE)</f>
        <v>Formes primaires de fer et d'acier et ferroalliages</v>
      </c>
    </row>
    <row r="248" spans="1:10" x14ac:dyDescent="0.2">
      <c r="B248" s="235">
        <v>187</v>
      </c>
      <c r="C248" s="225"/>
      <c r="D248" s="226" t="str">
        <f t="shared" ref="D248:D262" si="30">VLOOKUP($B248,Bien_W,2,FALSE)</f>
        <v>331210</v>
      </c>
      <c r="E248" s="227" t="str">
        <f t="shared" ref="E248:E262" si="31">VLOOKUP($B248,Bien_W,3,FALSE)</f>
        <v>Tuyaux et tubes en fer et acier sauf produits moulés</v>
      </c>
    </row>
    <row r="249" spans="1:10" x14ac:dyDescent="0.2">
      <c r="B249" s="235">
        <v>188</v>
      </c>
      <c r="C249" s="225"/>
      <c r="D249" s="226" t="str">
        <f t="shared" si="30"/>
        <v>331220</v>
      </c>
      <c r="E249" s="227" t="str">
        <f t="shared" si="31"/>
        <v>Produits d’acier laminé et étiré, incluant fil d’acier</v>
      </c>
    </row>
    <row r="250" spans="1:10" x14ac:dyDescent="0.2">
      <c r="B250" s="235">
        <v>189</v>
      </c>
      <c r="C250" s="225"/>
      <c r="D250" s="226" t="str">
        <f t="shared" si="30"/>
        <v>3313A0</v>
      </c>
      <c r="E250" s="227" t="str">
        <f t="shared" si="31"/>
        <v>Bauxite et oxyde d'aluminium</v>
      </c>
    </row>
    <row r="251" spans="1:10" x14ac:dyDescent="0.2">
      <c r="B251" s="235">
        <v>190</v>
      </c>
      <c r="C251" s="225"/>
      <c r="D251" s="226" t="str">
        <f t="shared" si="30"/>
        <v>3313B0</v>
      </c>
      <c r="E251" s="227" t="str">
        <f t="shared" si="31"/>
        <v>Lingots et billettes d'aluminium et alliages d'aluminium</v>
      </c>
    </row>
    <row r="252" spans="1:10" x14ac:dyDescent="0.2">
      <c r="B252" s="235">
        <v>191</v>
      </c>
      <c r="C252" s="225"/>
      <c r="D252" s="226" t="str">
        <f t="shared" si="30"/>
        <v>3313C0</v>
      </c>
      <c r="E252" s="227" t="str">
        <f t="shared" si="31"/>
        <v>Produits semi-ouvrés en aluminium et alliages d'aluminium</v>
      </c>
    </row>
    <row r="253" spans="1:10" x14ac:dyDescent="0.2">
      <c r="B253" s="235">
        <v>192</v>
      </c>
      <c r="C253" s="225"/>
      <c r="D253" s="226" t="str">
        <f t="shared" si="30"/>
        <v>3314A0</v>
      </c>
      <c r="E253" s="227" t="str">
        <f t="shared" si="31"/>
        <v>Cuivre raffiné et alliages de cuivre</v>
      </c>
    </row>
    <row r="254" spans="1:10" x14ac:dyDescent="0.2">
      <c r="B254" s="235">
        <v>193</v>
      </c>
      <c r="C254" s="225"/>
      <c r="D254" s="226" t="str">
        <f t="shared" si="30"/>
        <v>3314B0</v>
      </c>
      <c r="E254" s="227" t="str">
        <f t="shared" si="31"/>
        <v>Nickel raffiné et alliage de nickel</v>
      </c>
    </row>
    <row r="255" spans="1:10" x14ac:dyDescent="0.2">
      <c r="B255" s="235">
        <v>194</v>
      </c>
      <c r="C255" s="225"/>
      <c r="D255" s="226" t="str">
        <f t="shared" si="30"/>
        <v>3314C0</v>
      </c>
      <c r="E255" s="227" t="str">
        <f t="shared" si="31"/>
        <v>Métaux précieux raffinés et alliages de métaux précieux</v>
      </c>
    </row>
    <row r="256" spans="1:10" x14ac:dyDescent="0.2">
      <c r="B256" s="235">
        <v>195</v>
      </c>
      <c r="C256" s="225"/>
      <c r="D256" s="226" t="str">
        <f t="shared" si="30"/>
        <v>3314D0</v>
      </c>
      <c r="E256" s="227" t="str">
        <f t="shared" si="31"/>
        <v>Autres métaux non ferreux raffinés et alliages d'autres métaux non ferreux</v>
      </c>
    </row>
    <row r="257" spans="1:10" x14ac:dyDescent="0.2">
      <c r="B257" s="235">
        <v>196</v>
      </c>
      <c r="C257" s="225"/>
      <c r="D257" s="226" t="str">
        <f t="shared" si="30"/>
        <v>3314E0</v>
      </c>
      <c r="E257" s="227" t="str">
        <f t="shared" si="31"/>
        <v>Or, réserve de valeur</v>
      </c>
    </row>
    <row r="258" spans="1:10" x14ac:dyDescent="0.2">
      <c r="B258" s="235">
        <v>197</v>
      </c>
      <c r="C258" s="225"/>
      <c r="D258" s="226" t="str">
        <f t="shared" si="30"/>
        <v>3314F0</v>
      </c>
      <c r="E258" s="227" t="str">
        <f t="shared" si="31"/>
        <v>Autres formes primaires en métaux non ferreux</v>
      </c>
    </row>
    <row r="259" spans="1:10" x14ac:dyDescent="0.2">
      <c r="B259" s="235">
        <v>198</v>
      </c>
      <c r="C259" s="225"/>
      <c r="D259" s="226" t="str">
        <f t="shared" si="30"/>
        <v>331510</v>
      </c>
      <c r="E259" s="227" t="str">
        <f t="shared" si="31"/>
        <v>Moulage de métaux ferreux sauf tuyauterie</v>
      </c>
    </row>
    <row r="260" spans="1:10" x14ac:dyDescent="0.2">
      <c r="B260" s="235">
        <v>199</v>
      </c>
      <c r="C260" s="225"/>
      <c r="D260" s="226" t="str">
        <f t="shared" si="30"/>
        <v>331520</v>
      </c>
      <c r="E260" s="227" t="str">
        <f t="shared" si="31"/>
        <v>Moulage de métaux non ferreux</v>
      </c>
    </row>
    <row r="261" spans="1:10" x14ac:dyDescent="0.2">
      <c r="B261" s="235">
        <v>200</v>
      </c>
      <c r="C261" s="225"/>
      <c r="D261" s="226" t="str">
        <f t="shared" si="30"/>
        <v>331XA0</v>
      </c>
      <c r="E261" s="227" t="str">
        <f t="shared" si="31"/>
        <v>Déchets et rebuts de fer et d'acier</v>
      </c>
    </row>
    <row r="262" spans="1:10" x14ac:dyDescent="0.2">
      <c r="B262" s="235">
        <v>201</v>
      </c>
      <c r="C262" s="225"/>
      <c r="D262" s="226" t="str">
        <f t="shared" si="30"/>
        <v>331XB0</v>
      </c>
      <c r="E262" s="227" t="str">
        <f t="shared" si="31"/>
        <v>Déchets et rebuts de métaux non ferreux</v>
      </c>
    </row>
    <row r="263" spans="1:10" x14ac:dyDescent="0.2">
      <c r="B263" s="236"/>
      <c r="C263" s="229"/>
      <c r="D263" s="237"/>
      <c r="E263" s="194"/>
      <c r="I263" s="220"/>
      <c r="J263" s="220"/>
    </row>
    <row r="264" spans="1:10" s="220" customFormat="1" x14ac:dyDescent="0.2">
      <c r="A264" s="221"/>
      <c r="B264" s="222">
        <f>B246+1</f>
        <v>30</v>
      </c>
      <c r="C264" s="223"/>
      <c r="D264" s="223" t="str">
        <f>VLOOKUP($B264,Bien_S,2,FALSE)</f>
        <v>Produits métalliques fabriqués</v>
      </c>
      <c r="E264" s="231"/>
      <c r="F264" s="208"/>
      <c r="G264" s="208"/>
      <c r="H264" s="208"/>
      <c r="I264" s="208"/>
      <c r="J264" s="208"/>
    </row>
    <row r="265" spans="1:10" x14ac:dyDescent="0.2">
      <c r="B265" s="235">
        <v>202</v>
      </c>
      <c r="C265" s="225"/>
      <c r="D265" s="226" t="str">
        <f>VLOOKUP($B265,Bien_W,2,FALSE)</f>
        <v>332100</v>
      </c>
      <c r="E265" s="227" t="str">
        <f>VLOOKUP($B265,Bien_W,3,FALSE)</f>
        <v>Produits métalliques forgés et estampés</v>
      </c>
    </row>
    <row r="266" spans="1:10" x14ac:dyDescent="0.2">
      <c r="B266" s="235">
        <v>203</v>
      </c>
      <c r="C266" s="225"/>
      <c r="D266" s="226" t="str">
        <f t="shared" ref="D266:D280" si="32">VLOOKUP($B266,Bien_W,2,FALSE)</f>
        <v>3323A0</v>
      </c>
      <c r="E266" s="227" t="str">
        <f t="shared" ref="E266:E280" si="33">VLOOKUP($B266,Bien_W,3,FALSE)</f>
        <v>Bâtiments préfabriqués en métal et leurs composants</v>
      </c>
    </row>
    <row r="267" spans="1:10" x14ac:dyDescent="0.2">
      <c r="B267" s="235">
        <v>204</v>
      </c>
      <c r="C267" s="225"/>
      <c r="D267" s="226" t="str">
        <f t="shared" si="32"/>
        <v>3323B0</v>
      </c>
      <c r="E267" s="227" t="str">
        <f t="shared" si="33"/>
        <v>Tôles d'acier travaillé et autres éléments de charpentes métalliques </v>
      </c>
    </row>
    <row r="268" spans="1:10" x14ac:dyDescent="0.2">
      <c r="B268" s="235">
        <v>205</v>
      </c>
      <c r="C268" s="225"/>
      <c r="D268" s="226" t="str">
        <f t="shared" si="32"/>
        <v>332321</v>
      </c>
      <c r="E268" s="227" t="str">
        <f t="shared" si="33"/>
        <v>Fenêtres et portes en métal</v>
      </c>
    </row>
    <row r="269" spans="1:10" x14ac:dyDescent="0.2">
      <c r="B269" s="235">
        <v>206</v>
      </c>
      <c r="C269" s="225"/>
      <c r="D269" s="226" t="str">
        <f t="shared" si="32"/>
        <v>332329</v>
      </c>
      <c r="E269" s="227" t="str">
        <f t="shared" si="33"/>
        <v>Autres produits ornementaux et architecturaux en métal</v>
      </c>
    </row>
    <row r="270" spans="1:10" x14ac:dyDescent="0.2">
      <c r="B270" s="235">
        <v>207</v>
      </c>
      <c r="C270" s="225"/>
      <c r="D270" s="226" t="str">
        <f t="shared" si="32"/>
        <v>3324A0</v>
      </c>
      <c r="E270" s="227" t="str">
        <f t="shared" si="33"/>
        <v>Bouchons-couronnes, fermetures et contenants en métal mince</v>
      </c>
    </row>
    <row r="271" spans="1:10" x14ac:dyDescent="0.2">
      <c r="B271" s="235">
        <v>208</v>
      </c>
      <c r="C271" s="225"/>
      <c r="D271" s="226" t="str">
        <f t="shared" si="32"/>
        <v>3324B0</v>
      </c>
      <c r="E271" s="227" t="str">
        <f t="shared" si="33"/>
        <v>Chaudières, réservoirs et contenants en métal épais</v>
      </c>
    </row>
    <row r="272" spans="1:10" x14ac:dyDescent="0.2">
      <c r="B272" s="235">
        <v>209</v>
      </c>
      <c r="C272" s="225"/>
      <c r="D272" s="226" t="str">
        <f t="shared" si="32"/>
        <v>332500</v>
      </c>
      <c r="E272" s="227" t="str">
        <f t="shared" si="33"/>
        <v>Quincaillerie</v>
      </c>
    </row>
    <row r="273" spans="1:10" x14ac:dyDescent="0.2">
      <c r="B273" s="235">
        <v>210</v>
      </c>
      <c r="C273" s="225"/>
      <c r="D273" s="226" t="str">
        <f t="shared" si="32"/>
        <v>332600</v>
      </c>
      <c r="E273" s="227" t="str">
        <f t="shared" si="33"/>
        <v>Ressorts et produits en fil métallique</v>
      </c>
    </row>
    <row r="274" spans="1:10" x14ac:dyDescent="0.2">
      <c r="B274" s="235">
        <v>211</v>
      </c>
      <c r="C274" s="225"/>
      <c r="D274" s="226" t="str">
        <f t="shared" si="32"/>
        <v>332700</v>
      </c>
      <c r="E274" s="227" t="str">
        <f t="shared" si="33"/>
        <v>Attaches en métal fileté et autres produits en métal tourné</v>
      </c>
    </row>
    <row r="275" spans="1:10" x14ac:dyDescent="0.2">
      <c r="B275" s="235">
        <v>212</v>
      </c>
      <c r="C275" s="225"/>
      <c r="D275" s="226" t="str">
        <f t="shared" si="32"/>
        <v>332800</v>
      </c>
      <c r="E275" s="227" t="str">
        <f t="shared" si="33"/>
        <v>Services de revêtement, gravure, traitement thermique et autres activités analogues</v>
      </c>
    </row>
    <row r="276" spans="1:10" ht="22.5" x14ac:dyDescent="0.2">
      <c r="B276" s="235">
        <v>213</v>
      </c>
      <c r="C276" s="225"/>
      <c r="D276" s="226" t="str">
        <f t="shared" si="32"/>
        <v>332AA0</v>
      </c>
      <c r="E276" s="227" t="str">
        <f t="shared" si="33"/>
        <v>Outils à main, lames et matrices pour outils électriques, ustensiles de cuisine et coutellerie sauf en métal précieux</v>
      </c>
    </row>
    <row r="277" spans="1:10" x14ac:dyDescent="0.2">
      <c r="B277" s="235">
        <v>214</v>
      </c>
      <c r="C277" s="225"/>
      <c r="D277" s="226" t="str">
        <f t="shared" si="32"/>
        <v>332AB0</v>
      </c>
      <c r="E277" s="227" t="str">
        <f t="shared" si="33"/>
        <v>Valves et raccords métalliques pour tuyauterie</v>
      </c>
    </row>
    <row r="278" spans="1:10" x14ac:dyDescent="0.2">
      <c r="B278" s="235">
        <v>215</v>
      </c>
      <c r="C278" s="225"/>
      <c r="D278" s="226" t="str">
        <f t="shared" si="32"/>
        <v>332AC0</v>
      </c>
      <c r="E278" s="227" t="str">
        <f t="shared" si="33"/>
        <v>Roulements à billes et à rouleaux</v>
      </c>
    </row>
    <row r="279" spans="1:10" x14ac:dyDescent="0.2">
      <c r="B279" s="235">
        <v>216</v>
      </c>
      <c r="C279" s="225"/>
      <c r="D279" s="226" t="str">
        <f t="shared" si="32"/>
        <v>332AD0</v>
      </c>
      <c r="E279" s="227" t="str">
        <f t="shared" si="33"/>
        <v>Armes, munitions et matériel militaire</v>
      </c>
    </row>
    <row r="280" spans="1:10" x14ac:dyDescent="0.2">
      <c r="B280" s="235">
        <v>217</v>
      </c>
      <c r="C280" s="225"/>
      <c r="D280" s="226" t="str">
        <f t="shared" si="32"/>
        <v>332AE0</v>
      </c>
      <c r="E280" s="227" t="str">
        <f t="shared" si="33"/>
        <v>Produits en métal ouvrés, non classés ailleurs</v>
      </c>
    </row>
    <row r="281" spans="1:10" x14ac:dyDescent="0.2">
      <c r="B281" s="232"/>
      <c r="C281" s="229"/>
      <c r="D281" s="230"/>
      <c r="E281" s="234"/>
      <c r="I281" s="220"/>
      <c r="J281" s="220"/>
    </row>
    <row r="282" spans="1:10" s="220" customFormat="1" x14ac:dyDescent="0.2">
      <c r="A282" s="221"/>
      <c r="B282" s="222">
        <f>B264+1</f>
        <v>31</v>
      </c>
      <c r="C282" s="223"/>
      <c r="D282" s="223" t="str">
        <f>VLOOKUP($B282,Bien_S,2,FALSE)</f>
        <v>Machinerie</v>
      </c>
      <c r="E282" s="231"/>
      <c r="F282" s="208"/>
      <c r="G282" s="208"/>
      <c r="H282" s="208"/>
      <c r="I282" s="208"/>
      <c r="J282" s="208"/>
    </row>
    <row r="283" spans="1:10" x14ac:dyDescent="0.2">
      <c r="B283" s="235">
        <v>218</v>
      </c>
      <c r="C283" s="225"/>
      <c r="D283" s="226" t="str">
        <f>VLOOKUP($B283,Bien_W,2,FALSE)</f>
        <v>3331A0</v>
      </c>
      <c r="E283" s="227" t="str">
        <f>VLOOKUP($B283,Bien_W,3,FALSE)</f>
        <v>Machines et matériel pour l'agriculture, l’entretien de pelouse et le jardinage</v>
      </c>
    </row>
    <row r="284" spans="1:10" x14ac:dyDescent="0.2">
      <c r="B284" s="235">
        <v>219</v>
      </c>
      <c r="C284" s="225"/>
      <c r="D284" s="226" t="str">
        <f t="shared" ref="D284:D294" si="34">VLOOKUP($B284,Bien_W,2,FALSE)</f>
        <v>3331B0</v>
      </c>
      <c r="E284" s="227" t="str">
        <f t="shared" ref="E284:E294" si="35">VLOOKUP($B284,Bien_W,3,FALSE)</f>
        <v>Machines et matériel pour l’exploitation forestière, minière et de construction</v>
      </c>
    </row>
    <row r="285" spans="1:10" x14ac:dyDescent="0.2">
      <c r="B285" s="235">
        <v>220</v>
      </c>
      <c r="C285" s="225"/>
      <c r="D285" s="226" t="str">
        <f t="shared" si="34"/>
        <v>333200</v>
      </c>
      <c r="E285" s="227" t="str">
        <f t="shared" si="35"/>
        <v>Machines industrielles</v>
      </c>
    </row>
    <row r="286" spans="1:10" x14ac:dyDescent="0.2">
      <c r="B286" s="235">
        <v>221</v>
      </c>
      <c r="C286" s="225"/>
      <c r="D286" s="226" t="str">
        <f t="shared" si="34"/>
        <v>333300</v>
      </c>
      <c r="E286" s="227" t="str">
        <f t="shared" si="35"/>
        <v>Machines pour le commerce et les industries de services </v>
      </c>
    </row>
    <row r="287" spans="1:10" x14ac:dyDescent="0.2">
      <c r="B287" s="235">
        <v>222</v>
      </c>
      <c r="C287" s="225"/>
      <c r="D287" s="226" t="str">
        <f t="shared" si="34"/>
        <v>333413</v>
      </c>
      <c r="E287" s="227" t="str">
        <f t="shared" si="35"/>
        <v>Ventilateurs et purificateurs d’air industriels et commerciaux</v>
      </c>
    </row>
    <row r="288" spans="1:10" x14ac:dyDescent="0.2">
      <c r="B288" s="235">
        <v>223</v>
      </c>
      <c r="C288" s="225"/>
      <c r="D288" s="226" t="str">
        <f t="shared" si="34"/>
        <v>33341A</v>
      </c>
      <c r="E288" s="227" t="str">
        <f t="shared" si="35"/>
        <v>Appareils de chauffage et de refroidissement sauf réfrigérateurs et congélateurs domestiques</v>
      </c>
    </row>
    <row r="289" spans="1:10" x14ac:dyDescent="0.2">
      <c r="B289" s="235">
        <v>224</v>
      </c>
      <c r="C289" s="225"/>
      <c r="D289" s="226" t="str">
        <f t="shared" si="34"/>
        <v>333500</v>
      </c>
      <c r="E289" s="227" t="str">
        <f t="shared" si="35"/>
        <v>Machines-outil pour le travail des métaux</v>
      </c>
    </row>
    <row r="290" spans="1:10" x14ac:dyDescent="0.2">
      <c r="B290" s="235">
        <v>225</v>
      </c>
      <c r="C290" s="225"/>
      <c r="D290" s="226" t="str">
        <f t="shared" si="34"/>
        <v>333611</v>
      </c>
      <c r="E290" s="227" t="str">
        <f t="shared" si="35"/>
        <v>Turbines et groupes générateurs de turbine</v>
      </c>
    </row>
    <row r="291" spans="1:10" x14ac:dyDescent="0.2">
      <c r="B291" s="235">
        <v>226</v>
      </c>
      <c r="C291" s="225"/>
      <c r="D291" s="226" t="str">
        <f t="shared" si="34"/>
        <v>333619</v>
      </c>
      <c r="E291" s="227" t="str">
        <f t="shared" si="35"/>
        <v>Autres moteurs et matériel de transmission de puissance</v>
      </c>
    </row>
    <row r="292" spans="1:10" x14ac:dyDescent="0.2">
      <c r="B292" s="235">
        <v>227</v>
      </c>
      <c r="C292" s="225"/>
      <c r="D292" s="226" t="str">
        <f t="shared" si="34"/>
        <v>333910</v>
      </c>
      <c r="E292" s="227" t="str">
        <f t="shared" si="35"/>
        <v>Pompes et compresseurs</v>
      </c>
    </row>
    <row r="293" spans="1:10" x14ac:dyDescent="0.2">
      <c r="B293" s="235">
        <v>228</v>
      </c>
      <c r="C293" s="225"/>
      <c r="D293" s="226" t="str">
        <f t="shared" si="34"/>
        <v>333920</v>
      </c>
      <c r="E293" s="227" t="str">
        <f t="shared" si="35"/>
        <v>Matériel de manutention</v>
      </c>
    </row>
    <row r="294" spans="1:10" x14ac:dyDescent="0.2">
      <c r="B294" s="235">
        <v>229</v>
      </c>
      <c r="C294" s="225"/>
      <c r="D294" s="226" t="str">
        <f t="shared" si="34"/>
        <v>333990</v>
      </c>
      <c r="E294" s="227" t="str">
        <f t="shared" si="35"/>
        <v>Autres machines d’usage général, non classées ailleurs</v>
      </c>
    </row>
    <row r="295" spans="1:10" x14ac:dyDescent="0.2">
      <c r="B295" s="232"/>
      <c r="C295" s="229"/>
      <c r="D295" s="230"/>
      <c r="E295" s="234"/>
      <c r="I295" s="220"/>
      <c r="J295" s="220"/>
    </row>
    <row r="296" spans="1:10" s="220" customFormat="1" x14ac:dyDescent="0.2">
      <c r="A296" s="221"/>
      <c r="B296" s="222">
        <f>B282+1</f>
        <v>32</v>
      </c>
      <c r="C296" s="223"/>
      <c r="D296" s="223" t="str">
        <f>VLOOKUP($B296,Bien_S,2,FALSE)</f>
        <v>Produits informatiques et électroniques</v>
      </c>
      <c r="E296" s="231"/>
      <c r="F296" s="208"/>
      <c r="G296" s="208"/>
      <c r="H296" s="208"/>
      <c r="I296" s="208"/>
      <c r="J296" s="208"/>
    </row>
    <row r="297" spans="1:10" x14ac:dyDescent="0.2">
      <c r="B297" s="235">
        <v>230</v>
      </c>
      <c r="C297" s="225"/>
      <c r="D297" s="226" t="str">
        <f>VLOOKUP($B297,Bien_W,2,FALSE)</f>
        <v>334100</v>
      </c>
      <c r="E297" s="227" t="str">
        <f>VLOOKUP($B297,Bien_W,3,FALSE)</f>
        <v>Matériel informatique</v>
      </c>
    </row>
    <row r="298" spans="1:10" x14ac:dyDescent="0.2">
      <c r="B298" s="235">
        <v>231</v>
      </c>
      <c r="C298" s="225"/>
      <c r="D298" s="226" t="str">
        <f t="shared" ref="D298:D304" si="36">VLOOKUP($B298,Bien_W,2,FALSE)</f>
        <v>3342A0</v>
      </c>
      <c r="E298" s="227" t="str">
        <f t="shared" ref="E298:E304" si="37">VLOOKUP($B298,Bien_W,3,FALSE)</f>
        <v>Matériel téléphonique</v>
      </c>
    </row>
    <row r="299" spans="1:10" x14ac:dyDescent="0.2">
      <c r="B299" s="235">
        <v>232</v>
      </c>
      <c r="C299" s="225"/>
      <c r="D299" s="226" t="str">
        <f t="shared" si="36"/>
        <v>3342B0</v>
      </c>
      <c r="E299" s="227" t="str">
        <f t="shared" si="37"/>
        <v>Autre matériel de communication</v>
      </c>
    </row>
    <row r="300" spans="1:10" x14ac:dyDescent="0.2">
      <c r="B300" s="235">
        <v>233</v>
      </c>
      <c r="C300" s="225"/>
      <c r="D300" s="226" t="str">
        <f t="shared" si="36"/>
        <v>3345A0</v>
      </c>
      <c r="E300" s="227" t="str">
        <f t="shared" si="37"/>
        <v>Instruments de navigation et de guidage</v>
      </c>
    </row>
    <row r="301" spans="1:10" x14ac:dyDescent="0.2">
      <c r="B301" s="235">
        <v>234</v>
      </c>
      <c r="C301" s="225"/>
      <c r="D301" s="226" t="str">
        <f t="shared" si="36"/>
        <v>3345B0</v>
      </c>
      <c r="E301" s="227" t="str">
        <f t="shared" si="37"/>
        <v xml:space="preserve">Appareils médicaux </v>
      </c>
    </row>
    <row r="302" spans="1:10" x14ac:dyDescent="0.2">
      <c r="B302" s="235">
        <v>235</v>
      </c>
      <c r="C302" s="225"/>
      <c r="D302" s="226" t="str">
        <f t="shared" si="36"/>
        <v>3345C0</v>
      </c>
      <c r="E302" s="227" t="str">
        <f t="shared" si="37"/>
        <v>Appareils de mesure et de commande</v>
      </c>
    </row>
    <row r="303" spans="1:10" x14ac:dyDescent="0.2">
      <c r="B303" s="235">
        <v>236</v>
      </c>
      <c r="C303" s="225"/>
      <c r="D303" s="226" t="str">
        <f t="shared" si="36"/>
        <v>3344A0</v>
      </c>
      <c r="E303" s="227" t="str">
        <f t="shared" si="37"/>
        <v>Circuits imprimés et intégrés, semi-conducteurs et assemblages de circuits imprimés</v>
      </c>
    </row>
    <row r="304" spans="1:10" x14ac:dyDescent="0.2">
      <c r="B304" s="235">
        <v>237</v>
      </c>
      <c r="C304" s="225"/>
      <c r="D304" s="226" t="str">
        <f t="shared" si="36"/>
        <v>3344B0</v>
      </c>
      <c r="E304" s="227" t="str">
        <f t="shared" si="37"/>
        <v>Autres composants électroniques</v>
      </c>
    </row>
    <row r="305" spans="1:10" x14ac:dyDescent="0.2">
      <c r="B305" s="235">
        <v>238</v>
      </c>
      <c r="C305" s="225"/>
      <c r="D305" s="226" t="str">
        <f>VLOOKUP($B305,Bien_W,2,FALSE)</f>
        <v>334A00</v>
      </c>
      <c r="E305" s="227" t="str">
        <f>VLOOKUP($B305,Bien_W,3,FALSE)</f>
        <v>Matériel audio-visuel et supports d'enregistrement</v>
      </c>
    </row>
    <row r="306" spans="1:10" x14ac:dyDescent="0.2">
      <c r="B306" s="232"/>
      <c r="C306" s="229"/>
      <c r="D306" s="230"/>
      <c r="E306" s="194"/>
      <c r="I306" s="220"/>
      <c r="J306" s="220"/>
    </row>
    <row r="307" spans="1:10" s="220" customFormat="1" x14ac:dyDescent="0.2">
      <c r="A307" s="221"/>
      <c r="B307" s="222">
        <f>B296+1</f>
        <v>33</v>
      </c>
      <c r="C307" s="223"/>
      <c r="D307" s="223" t="str">
        <f>VLOOKUP($B307,Bien_S,2,FALSE)</f>
        <v>Matériel et composants electriques</v>
      </c>
      <c r="E307" s="231"/>
      <c r="F307" s="208"/>
      <c r="G307" s="208"/>
      <c r="H307" s="208"/>
      <c r="I307" s="208"/>
      <c r="J307" s="208"/>
    </row>
    <row r="308" spans="1:10" x14ac:dyDescent="0.2">
      <c r="B308" s="235">
        <v>239</v>
      </c>
      <c r="C308" s="225"/>
      <c r="D308" s="226" t="str">
        <f t="shared" ref="D308:D318" si="38">VLOOKUP($B308,Bien_W,2,FALSE)</f>
        <v>335110</v>
      </c>
      <c r="E308" s="227" t="str">
        <f t="shared" ref="E308:E318" si="39">VLOOKUP($B308,Bien_W,3,FALSE)</f>
        <v>Ampoules et tubes électriques</v>
      </c>
    </row>
    <row r="309" spans="1:10" x14ac:dyDescent="0.2">
      <c r="B309" s="235">
        <v>240</v>
      </c>
      <c r="C309" s="225"/>
      <c r="D309" s="226" t="str">
        <f t="shared" si="38"/>
        <v>335120</v>
      </c>
      <c r="E309" s="227" t="str">
        <f t="shared" si="39"/>
        <v>Lampes et luminaires électriques</v>
      </c>
    </row>
    <row r="310" spans="1:10" x14ac:dyDescent="0.2">
      <c r="B310" s="235">
        <v>241</v>
      </c>
      <c r="C310" s="225"/>
      <c r="D310" s="226" t="str">
        <f t="shared" si="38"/>
        <v>335210</v>
      </c>
      <c r="E310" s="227" t="str">
        <f t="shared" si="39"/>
        <v>Petits appareils électroménagers</v>
      </c>
    </row>
    <row r="311" spans="1:10" x14ac:dyDescent="0.2">
      <c r="B311" s="235">
        <v>242</v>
      </c>
      <c r="C311" s="225"/>
      <c r="D311" s="226" t="str">
        <f t="shared" si="38"/>
        <v>335220</v>
      </c>
      <c r="E311" s="227" t="str">
        <f t="shared" si="39"/>
        <v>Gros appareils électroménagers</v>
      </c>
    </row>
    <row r="312" spans="1:10" x14ac:dyDescent="0.2">
      <c r="B312" s="235">
        <v>243</v>
      </c>
      <c r="C312" s="225"/>
      <c r="D312" s="226" t="str">
        <f t="shared" si="38"/>
        <v>335311</v>
      </c>
      <c r="E312" s="227" t="str">
        <f t="shared" si="39"/>
        <v>Transformateurs de puissance et de distribution; autres transformateurs</v>
      </c>
    </row>
    <row r="313" spans="1:10" x14ac:dyDescent="0.2">
      <c r="B313" s="235">
        <v>244</v>
      </c>
      <c r="C313" s="225"/>
      <c r="D313" s="226" t="str">
        <f t="shared" si="38"/>
        <v>335312</v>
      </c>
      <c r="E313" s="227" t="str">
        <f t="shared" si="39"/>
        <v>Moteurs et génératrices électriques</v>
      </c>
    </row>
    <row r="314" spans="1:10" x14ac:dyDescent="0.2">
      <c r="B314" s="235">
        <v>245</v>
      </c>
      <c r="C314" s="225"/>
      <c r="D314" s="226" t="str">
        <f t="shared" si="38"/>
        <v>335315</v>
      </c>
      <c r="E314" s="227" t="str">
        <f t="shared" si="39"/>
        <v>Appareillage de connexion, de commutation et de relais et de commandes d'usage industriel </v>
      </c>
    </row>
    <row r="315" spans="1:10" x14ac:dyDescent="0.2">
      <c r="B315" s="235">
        <v>246</v>
      </c>
      <c r="C315" s="225"/>
      <c r="D315" s="226" t="str">
        <f t="shared" si="38"/>
        <v>335910</v>
      </c>
      <c r="E315" s="227" t="str">
        <f t="shared" si="39"/>
        <v>Batteries et piles</v>
      </c>
    </row>
    <row r="316" spans="1:10" x14ac:dyDescent="0.2">
      <c r="B316" s="235">
        <v>247</v>
      </c>
      <c r="C316" s="225"/>
      <c r="D316" s="226" t="str">
        <f t="shared" si="38"/>
        <v>335920</v>
      </c>
      <c r="E316" s="227" t="str">
        <f t="shared" si="39"/>
        <v>Fils et câbles électriques et de communication</v>
      </c>
    </row>
    <row r="317" spans="1:10" x14ac:dyDescent="0.2">
      <c r="B317" s="235">
        <v>248</v>
      </c>
      <c r="C317" s="225"/>
      <c r="D317" s="226" t="str">
        <f t="shared" si="38"/>
        <v>335930</v>
      </c>
      <c r="E317" s="227" t="str">
        <f t="shared" si="39"/>
        <v>Dispositifs de câblage</v>
      </c>
    </row>
    <row r="318" spans="1:10" x14ac:dyDescent="0.2">
      <c r="B318" s="235">
        <v>249</v>
      </c>
      <c r="C318" s="225"/>
      <c r="D318" s="226" t="str">
        <f t="shared" si="38"/>
        <v>335990</v>
      </c>
      <c r="E318" s="227" t="str">
        <f t="shared" si="39"/>
        <v>Autres matériel et composants électriques</v>
      </c>
    </row>
    <row r="319" spans="1:10" x14ac:dyDescent="0.2">
      <c r="B319" s="232"/>
      <c r="C319" s="229"/>
      <c r="D319" s="230"/>
      <c r="E319" s="234"/>
      <c r="I319" s="220"/>
      <c r="J319" s="220"/>
    </row>
    <row r="320" spans="1:10" s="220" customFormat="1" x14ac:dyDescent="0.2">
      <c r="A320" s="221"/>
      <c r="B320" s="222">
        <f>B307+1</f>
        <v>34</v>
      </c>
      <c r="C320" s="223"/>
      <c r="D320" s="223" t="str">
        <f>VLOOKUP($B320,Bien_S,2,FALSE)</f>
        <v>Matériel de transport</v>
      </c>
      <c r="E320" s="231"/>
      <c r="F320" s="208"/>
      <c r="G320" s="208"/>
      <c r="H320" s="208"/>
      <c r="I320" s="208"/>
      <c r="J320" s="208"/>
    </row>
    <row r="321" spans="2:5" x14ac:dyDescent="0.2">
      <c r="B321" s="235">
        <v>250</v>
      </c>
      <c r="C321" s="225"/>
      <c r="D321" s="226" t="str">
        <f>VLOOKUP($B321,Bien_W,2,FALSE)</f>
        <v>33611A</v>
      </c>
      <c r="E321" s="227" t="str">
        <f>VLOOKUP($B321,Bien_W,3,FALSE)</f>
        <v>Véhicules automobiles légers</v>
      </c>
    </row>
    <row r="322" spans="2:5" x14ac:dyDescent="0.2">
      <c r="B322" s="235">
        <v>251</v>
      </c>
      <c r="C322" s="225"/>
      <c r="D322" s="226" t="str">
        <f t="shared" ref="D322:D343" si="40">VLOOKUP($B322,Bien_W,2,FALSE)</f>
        <v>33611B</v>
      </c>
      <c r="E322" s="227" t="str">
        <f t="shared" ref="E322:E343" si="41">VLOOKUP($B322,Bien_W,3,FALSE)</f>
        <v>Camions légers, fourgonnettes et véhicules utilitaires sport (VUS)</v>
      </c>
    </row>
    <row r="323" spans="2:5" x14ac:dyDescent="0.2">
      <c r="B323" s="235">
        <v>252</v>
      </c>
      <c r="C323" s="225"/>
      <c r="D323" s="226" t="str">
        <f t="shared" si="40"/>
        <v>33612A</v>
      </c>
      <c r="E323" s="227" t="str">
        <f t="shared" si="41"/>
        <v>Camions et châssis lourds et de poids moyen</v>
      </c>
    </row>
    <row r="324" spans="2:5" x14ac:dyDescent="0.2">
      <c r="B324" s="235">
        <v>253</v>
      </c>
      <c r="C324" s="225"/>
      <c r="D324" s="226" t="str">
        <f t="shared" si="40"/>
        <v>33612B</v>
      </c>
      <c r="E324" s="227" t="str">
        <f t="shared" si="41"/>
        <v>Autobus</v>
      </c>
    </row>
    <row r="325" spans="2:5" x14ac:dyDescent="0.2">
      <c r="B325" s="235">
        <v>254</v>
      </c>
      <c r="C325" s="225"/>
      <c r="D325" s="226" t="str">
        <f t="shared" si="40"/>
        <v>3362A0</v>
      </c>
      <c r="E325" s="227" t="str">
        <f t="shared" si="41"/>
        <v>Carrosseries de véhicules automobiles et véhicules d’usage spécial</v>
      </c>
    </row>
    <row r="326" spans="2:5" x14ac:dyDescent="0.2">
      <c r="B326" s="235">
        <v>255</v>
      </c>
      <c r="C326" s="225"/>
      <c r="D326" s="226" t="str">
        <f t="shared" si="40"/>
        <v>3362B0</v>
      </c>
      <c r="E326" s="227" t="str">
        <f t="shared" si="41"/>
        <v>Remorques de marchandises et utilitaires</v>
      </c>
    </row>
    <row r="327" spans="2:5" x14ac:dyDescent="0.2">
      <c r="B327" s="235">
        <v>256</v>
      </c>
      <c r="C327" s="225"/>
      <c r="D327" s="226" t="str">
        <f t="shared" si="40"/>
        <v>33612C</v>
      </c>
      <c r="E327" s="227" t="str">
        <f t="shared" si="41"/>
        <v>Autocaravanes, caravanes et campeuses</v>
      </c>
    </row>
    <row r="328" spans="2:5" ht="12.75" customHeight="1" x14ac:dyDescent="0.2">
      <c r="B328" s="235">
        <v>257</v>
      </c>
      <c r="C328" s="225"/>
      <c r="D328" s="226" t="str">
        <f t="shared" si="40"/>
        <v>336310</v>
      </c>
      <c r="E328" s="227" t="str">
        <f t="shared" si="41"/>
        <v>Moteurs à essence de véhicules automobiles et leurs pièces</v>
      </c>
    </row>
    <row r="329" spans="2:5" ht="12.75" customHeight="1" x14ac:dyDescent="0.2">
      <c r="B329" s="235">
        <v>258</v>
      </c>
      <c r="C329" s="225"/>
      <c r="D329" s="226" t="str">
        <f t="shared" si="40"/>
        <v>336320</v>
      </c>
      <c r="E329" s="227" t="str">
        <f t="shared" si="41"/>
        <v>Matériel électronique et électrique pour véhicules automobiles</v>
      </c>
    </row>
    <row r="330" spans="2:5" x14ac:dyDescent="0.2">
      <c r="B330" s="235">
        <v>259</v>
      </c>
      <c r="C330" s="225"/>
      <c r="D330" s="226" t="str">
        <f t="shared" si="40"/>
        <v>336330</v>
      </c>
      <c r="E330" s="227" t="str">
        <f t="shared" si="41"/>
        <v>Composantes de direction et de suspension pour véhicules automobiles sauf les ressorts</v>
      </c>
    </row>
    <row r="331" spans="2:5" x14ac:dyDescent="0.2">
      <c r="B331" s="235">
        <v>260</v>
      </c>
      <c r="C331" s="225"/>
      <c r="D331" s="226" t="str">
        <f t="shared" si="40"/>
        <v>336340</v>
      </c>
      <c r="E331" s="227" t="str">
        <f t="shared" si="41"/>
        <v>Freins et systèmes de freinage pour véhicules automobiles</v>
      </c>
    </row>
    <row r="332" spans="2:5" x14ac:dyDescent="0.2">
      <c r="B332" s="235">
        <v>261</v>
      </c>
      <c r="C332" s="225"/>
      <c r="D332" s="226" t="str">
        <f t="shared" si="40"/>
        <v>336350</v>
      </c>
      <c r="E332" s="227" t="str">
        <f t="shared" si="41"/>
        <v>Composantes de transmission et de propulsion pour véhicules automobiles</v>
      </c>
    </row>
    <row r="333" spans="2:5" x14ac:dyDescent="0.2">
      <c r="B333" s="235">
        <v>262</v>
      </c>
      <c r="C333" s="225"/>
      <c r="D333" s="226" t="str">
        <f t="shared" si="40"/>
        <v>336360</v>
      </c>
      <c r="E333" s="227" t="str">
        <f t="shared" si="41"/>
        <v>Sièges et pièces de sièges pour véhicules; garnitures intérieures pour véhicules automobiles</v>
      </c>
    </row>
    <row r="334" spans="2:5" x14ac:dyDescent="0.2">
      <c r="B334" s="235">
        <v>263</v>
      </c>
      <c r="C334" s="225"/>
      <c r="D334" s="226" t="str">
        <f t="shared" si="40"/>
        <v>336370</v>
      </c>
      <c r="E334" s="227" t="str">
        <f t="shared" si="41"/>
        <v>Pièces en métal embouti pour véhicules automobiles</v>
      </c>
    </row>
    <row r="335" spans="2:5" x14ac:dyDescent="0.2">
      <c r="B335" s="235">
        <v>264</v>
      </c>
      <c r="C335" s="225"/>
      <c r="D335" s="226" t="str">
        <f t="shared" si="40"/>
        <v>336390</v>
      </c>
      <c r="E335" s="227" t="str">
        <f t="shared" si="41"/>
        <v>Autres pièces pour véhicules automobiles</v>
      </c>
    </row>
    <row r="336" spans="2:5" x14ac:dyDescent="0.2">
      <c r="B336" s="235">
        <v>265</v>
      </c>
      <c r="C336" s="225"/>
      <c r="D336" s="226" t="str">
        <f t="shared" si="40"/>
        <v>3364A0</v>
      </c>
      <c r="E336" s="227" t="str">
        <f t="shared" si="41"/>
        <v>Aéronefs</v>
      </c>
    </row>
    <row r="337" spans="1:10" x14ac:dyDescent="0.2">
      <c r="B337" s="235">
        <v>266</v>
      </c>
      <c r="C337" s="225"/>
      <c r="D337" s="226" t="str">
        <f t="shared" si="40"/>
        <v>3364B0</v>
      </c>
      <c r="E337" s="227" t="str">
        <f t="shared" si="41"/>
        <v>Moteurs d'aéronefs</v>
      </c>
    </row>
    <row r="338" spans="1:10" x14ac:dyDescent="0.2">
      <c r="B338" s="235">
        <v>267</v>
      </c>
      <c r="C338" s="225"/>
      <c r="D338" s="226" t="str">
        <f t="shared" si="40"/>
        <v>3364C0</v>
      </c>
      <c r="E338" s="227" t="str">
        <f t="shared" si="41"/>
        <v>Pièces pour aéronefs et autre matériel aérospatial</v>
      </c>
    </row>
    <row r="339" spans="1:10" x14ac:dyDescent="0.2">
      <c r="B339" s="235">
        <v>268</v>
      </c>
      <c r="C339" s="225"/>
      <c r="D339" s="226" t="str">
        <f t="shared" si="40"/>
        <v>3365A0</v>
      </c>
      <c r="E339" s="227" t="str">
        <f t="shared" si="41"/>
        <v>Matériel roulant de chemin de fer</v>
      </c>
    </row>
    <row r="340" spans="1:10" x14ac:dyDescent="0.2">
      <c r="B340" s="235">
        <v>269</v>
      </c>
      <c r="C340" s="225"/>
      <c r="D340" s="226" t="str">
        <f t="shared" si="40"/>
        <v>3365B0</v>
      </c>
      <c r="E340" s="227" t="str">
        <f t="shared" si="41"/>
        <v>Pièces pour matériel roulant de chemin de fer</v>
      </c>
    </row>
    <row r="341" spans="1:10" x14ac:dyDescent="0.2">
      <c r="B341" s="235">
        <v>270</v>
      </c>
      <c r="C341" s="225"/>
      <c r="D341" s="226" t="str">
        <f t="shared" si="40"/>
        <v>336610</v>
      </c>
      <c r="E341" s="227" t="str">
        <f t="shared" si="41"/>
        <v>Navires</v>
      </c>
    </row>
    <row r="342" spans="1:10" x14ac:dyDescent="0.2">
      <c r="B342" s="235">
        <v>271</v>
      </c>
      <c r="C342" s="225"/>
      <c r="D342" s="226" t="str">
        <f t="shared" si="40"/>
        <v>336620</v>
      </c>
      <c r="E342" s="227" t="str">
        <f t="shared" si="41"/>
        <v>Embarcations</v>
      </c>
    </row>
    <row r="343" spans="1:10" x14ac:dyDescent="0.2">
      <c r="B343" s="235">
        <v>272</v>
      </c>
      <c r="C343" s="225"/>
      <c r="D343" s="226" t="str">
        <f t="shared" si="40"/>
        <v>336900</v>
      </c>
      <c r="E343" s="227" t="str">
        <f t="shared" si="41"/>
        <v>Autre matériel de transport et pièces connexes</v>
      </c>
    </row>
    <row r="344" spans="1:10" ht="13.15" customHeight="1" x14ac:dyDescent="0.2">
      <c r="B344" s="236"/>
      <c r="C344" s="229"/>
      <c r="D344" s="237"/>
      <c r="E344" s="194"/>
      <c r="I344" s="220"/>
      <c r="J344" s="220"/>
    </row>
    <row r="345" spans="1:10" s="220" customFormat="1" x14ac:dyDescent="0.2">
      <c r="A345" s="221"/>
      <c r="B345" s="222">
        <f>B320+1</f>
        <v>35</v>
      </c>
      <c r="C345" s="223"/>
      <c r="D345" s="223" t="str">
        <f>VLOOKUP($B345,Bien_S,2,FALSE)</f>
        <v>Meubles et articles d'ameublement</v>
      </c>
      <c r="E345" s="231"/>
      <c r="F345" s="208"/>
      <c r="G345" s="208"/>
      <c r="H345" s="208"/>
      <c r="I345" s="208"/>
      <c r="J345" s="208"/>
    </row>
    <row r="346" spans="1:10" x14ac:dyDescent="0.2">
      <c r="B346" s="235">
        <v>273</v>
      </c>
      <c r="C346" s="225"/>
      <c r="D346" s="226" t="str">
        <f>VLOOKUP($B346,Bien_W,2,FALSE)</f>
        <v>337110</v>
      </c>
      <c r="E346" s="227" t="str">
        <f>VLOOKUP($B346,Bien_W,3,FALSE)</f>
        <v>Armoires et comptoirs de cuisine en bois</v>
      </c>
    </row>
    <row r="347" spans="1:10" x14ac:dyDescent="0.2">
      <c r="B347" s="224">
        <v>274</v>
      </c>
      <c r="C347" s="225"/>
      <c r="D347" s="226" t="str">
        <f t="shared" ref="D347:D352" si="42">VLOOKUP($B347,Bien_W,2,FALSE)</f>
        <v>3371A0</v>
      </c>
      <c r="E347" s="227" t="str">
        <f t="shared" ref="E347:E352" si="43">VLOOKUP($B347,Bien_W,3,FALSE)</f>
        <v>Ameublement de maison</v>
      </c>
    </row>
    <row r="348" spans="1:10" x14ac:dyDescent="0.2">
      <c r="B348" s="235">
        <v>275</v>
      </c>
      <c r="C348" s="225"/>
      <c r="D348" s="226" t="str">
        <f t="shared" si="42"/>
        <v>3371B0</v>
      </c>
      <c r="E348" s="227" t="str">
        <f t="shared" si="43"/>
        <v>Ameublement d'institution</v>
      </c>
    </row>
    <row r="349" spans="1:10" x14ac:dyDescent="0.2">
      <c r="B349" s="224">
        <v>276</v>
      </c>
      <c r="C349" s="225"/>
      <c r="D349" s="226" t="str">
        <f t="shared" si="42"/>
        <v>3372A0</v>
      </c>
      <c r="E349" s="227" t="str">
        <f t="shared" si="43"/>
        <v>Ameublement de bureau</v>
      </c>
    </row>
    <row r="350" spans="1:10" x14ac:dyDescent="0.2">
      <c r="B350" s="235">
        <v>277</v>
      </c>
      <c r="C350" s="225"/>
      <c r="D350" s="226" t="str">
        <f t="shared" si="42"/>
        <v>3372B0</v>
      </c>
      <c r="E350" s="227" t="str">
        <f t="shared" si="43"/>
        <v>Vitrines d’exposition, cloisons, rayonnages et casiers; cadres de meubles</v>
      </c>
    </row>
    <row r="351" spans="1:10" x14ac:dyDescent="0.2">
      <c r="B351" s="224">
        <v>278</v>
      </c>
      <c r="C351" s="225"/>
      <c r="D351" s="226" t="str">
        <f t="shared" si="42"/>
        <v>337910</v>
      </c>
      <c r="E351" s="227" t="str">
        <f t="shared" si="43"/>
        <v>Matelas et bases de lit</v>
      </c>
    </row>
    <row r="352" spans="1:10" x14ac:dyDescent="0.2">
      <c r="B352" s="235">
        <v>279</v>
      </c>
      <c r="C352" s="225"/>
      <c r="D352" s="226" t="str">
        <f t="shared" si="42"/>
        <v>337920</v>
      </c>
      <c r="E352" s="227" t="str">
        <f t="shared" si="43"/>
        <v>Stores et persiennes</v>
      </c>
    </row>
    <row r="353" spans="1:10" x14ac:dyDescent="0.2">
      <c r="B353" s="168"/>
      <c r="C353" s="168"/>
      <c r="D353" s="168"/>
      <c r="E353" s="238"/>
    </row>
    <row r="354" spans="1:10" s="220" customFormat="1" x14ac:dyDescent="0.2">
      <c r="A354" s="221"/>
      <c r="B354" s="222">
        <f>B345+1</f>
        <v>36</v>
      </c>
      <c r="C354" s="223"/>
      <c r="D354" s="223" t="str">
        <f>VLOOKUP($B354,Bien_S,2,FALSE)</f>
        <v>Produits manufacturés divers</v>
      </c>
      <c r="E354" s="231"/>
      <c r="F354" s="208"/>
      <c r="G354" s="208"/>
      <c r="H354" s="208"/>
      <c r="I354" s="208"/>
      <c r="J354" s="208"/>
    </row>
    <row r="355" spans="1:10" x14ac:dyDescent="0.2">
      <c r="B355" s="224">
        <v>280</v>
      </c>
      <c r="C355" s="225"/>
      <c r="D355" s="226" t="str">
        <f>VLOOKUP($B355,Bien_W,2,FALSE)</f>
        <v>339100</v>
      </c>
      <c r="E355" s="227" t="str">
        <f>VLOOKUP($B355,Bien_W,3,FALSE)</f>
        <v>Fournitures et matériel médicaux, dentaires et de protection personnelle</v>
      </c>
    </row>
    <row r="356" spans="1:10" x14ac:dyDescent="0.2">
      <c r="B356" s="235">
        <v>281</v>
      </c>
      <c r="C356" s="225"/>
      <c r="D356" s="226" t="str">
        <f t="shared" ref="D356:D362" si="44">VLOOKUP($B356,Bien_W,2,FALSE)</f>
        <v>339910</v>
      </c>
      <c r="E356" s="227" t="str">
        <f t="shared" ref="E356:E362" si="45">VLOOKUP($B356,Bien_W,3,FALSE)</f>
        <v>Bijoux et argenterie</v>
      </c>
    </row>
    <row r="357" spans="1:10" x14ac:dyDescent="0.2">
      <c r="B357" s="224">
        <v>282</v>
      </c>
      <c r="C357" s="225"/>
      <c r="D357" s="226" t="str">
        <f t="shared" si="44"/>
        <v>339920</v>
      </c>
      <c r="E357" s="227" t="str">
        <f t="shared" si="45"/>
        <v>Articles de sport et d’athlétisme</v>
      </c>
    </row>
    <row r="358" spans="1:10" x14ac:dyDescent="0.2">
      <c r="B358" s="235">
        <v>283</v>
      </c>
      <c r="C358" s="225"/>
      <c r="D358" s="226" t="str">
        <f t="shared" si="44"/>
        <v>339930</v>
      </c>
      <c r="E358" s="227" t="str">
        <f t="shared" si="45"/>
        <v>Jouets et jeux</v>
      </c>
    </row>
    <row r="359" spans="1:10" x14ac:dyDescent="0.2">
      <c r="B359" s="224">
        <v>284</v>
      </c>
      <c r="C359" s="225"/>
      <c r="D359" s="226" t="str">
        <f t="shared" si="44"/>
        <v>339940</v>
      </c>
      <c r="E359" s="227" t="str">
        <f t="shared" si="45"/>
        <v>Autres fournitures de bureau</v>
      </c>
    </row>
    <row r="360" spans="1:10" x14ac:dyDescent="0.2">
      <c r="B360" s="235">
        <v>285</v>
      </c>
      <c r="C360" s="225"/>
      <c r="D360" s="226" t="str">
        <f t="shared" si="44"/>
        <v>339950</v>
      </c>
      <c r="E360" s="227" t="str">
        <f t="shared" si="45"/>
        <v>Enseignes</v>
      </c>
    </row>
    <row r="361" spans="1:10" x14ac:dyDescent="0.2">
      <c r="B361" s="224">
        <v>286</v>
      </c>
      <c r="C361" s="225"/>
      <c r="D361" s="226" t="str">
        <f t="shared" si="44"/>
        <v>339990</v>
      </c>
      <c r="E361" s="227" t="str">
        <f t="shared" si="45"/>
        <v>Autres produits manufacturés</v>
      </c>
    </row>
    <row r="362" spans="1:10" x14ac:dyDescent="0.2">
      <c r="B362" s="235">
        <v>287</v>
      </c>
      <c r="C362" s="225"/>
      <c r="D362" s="226" t="str">
        <f t="shared" si="44"/>
        <v>3A0000</v>
      </c>
      <c r="E362" s="227" t="str">
        <f t="shared" si="45"/>
        <v>Autres travaux à forfait et services de fabrication</v>
      </c>
    </row>
    <row r="363" spans="1:10" x14ac:dyDescent="0.2">
      <c r="B363" s="168"/>
      <c r="C363" s="168"/>
      <c r="D363" s="168"/>
      <c r="E363" s="238"/>
    </row>
    <row r="364" spans="1:10" s="220" customFormat="1" x14ac:dyDescent="0.2">
      <c r="A364" s="221"/>
      <c r="B364" s="222">
        <f>B354+1</f>
        <v>37</v>
      </c>
      <c r="C364" s="223"/>
      <c r="D364" s="223" t="str">
        <f>VLOOKUP($B364,Bien_S,2,FALSE)</f>
        <v>Marges et commissions de commerce de gros</v>
      </c>
      <c r="E364" s="231"/>
      <c r="F364" s="208"/>
      <c r="G364" s="208"/>
      <c r="H364" s="208"/>
      <c r="I364" s="208"/>
      <c r="J364" s="208"/>
    </row>
    <row r="365" spans="1:10" x14ac:dyDescent="0.2">
      <c r="B365" s="235">
        <v>288</v>
      </c>
      <c r="C365" s="225"/>
      <c r="D365" s="226">
        <f t="shared" ref="D365:D366" si="46">VLOOKUP($B365,Bien_W,2,FALSE)</f>
        <v>411000</v>
      </c>
      <c r="E365" s="227" t="str">
        <f t="shared" ref="E365:E366" si="47">VLOOKUP($B365,Bien_W,3,FALSE)</f>
        <v>Marges de gros</v>
      </c>
    </row>
    <row r="366" spans="1:10" x14ac:dyDescent="0.2">
      <c r="B366" s="235">
        <v>289</v>
      </c>
      <c r="C366" s="225"/>
      <c r="D366" s="226" t="str">
        <f t="shared" si="46"/>
        <v>41B000</v>
      </c>
      <c r="E366" s="227" t="str">
        <f t="shared" si="47"/>
        <v>Commissions - commerce de gros</v>
      </c>
    </row>
    <row r="367" spans="1:10" x14ac:dyDescent="0.2">
      <c r="B367" s="236"/>
      <c r="C367" s="229"/>
      <c r="D367" s="237"/>
      <c r="E367" s="194"/>
      <c r="I367" s="220"/>
      <c r="J367" s="220"/>
    </row>
    <row r="368" spans="1:10" s="220" customFormat="1" x14ac:dyDescent="0.2">
      <c r="A368" s="221"/>
      <c r="B368" s="222">
        <f>B364+1</f>
        <v>38</v>
      </c>
      <c r="C368" s="223"/>
      <c r="D368" s="223" t="str">
        <f>VLOOKUP($B368,Bien_S,2,FALSE)</f>
        <v>Marges et services de commerce de détail</v>
      </c>
      <c r="E368" s="231"/>
      <c r="F368" s="208"/>
      <c r="G368" s="208"/>
      <c r="H368" s="208"/>
      <c r="I368" s="208"/>
      <c r="J368" s="208"/>
    </row>
    <row r="369" spans="1:10" x14ac:dyDescent="0.2">
      <c r="B369" s="235">
        <v>290</v>
      </c>
      <c r="C369" s="225"/>
      <c r="D369" s="226">
        <f t="shared" ref="D369:D372" si="48">VLOOKUP($B369,Bien_W,2,FALSE)</f>
        <v>441000</v>
      </c>
      <c r="E369" s="227" t="str">
        <f t="shared" ref="E369:E372" si="49">VLOOKUP($B369,Bien_W,3,FALSE)</f>
        <v>Marges de détail</v>
      </c>
    </row>
    <row r="370" spans="1:10" x14ac:dyDescent="0.2">
      <c r="B370" s="235">
        <v>291</v>
      </c>
      <c r="C370" s="225"/>
      <c r="D370" s="226" t="str">
        <f t="shared" si="48"/>
        <v>4AB000</v>
      </c>
      <c r="E370" s="227" t="str">
        <f t="shared" si="49"/>
        <v>Véhicules automobiles usagés</v>
      </c>
    </row>
    <row r="371" spans="1:10" x14ac:dyDescent="0.2">
      <c r="B371" s="235">
        <v>292</v>
      </c>
      <c r="C371" s="225"/>
      <c r="D371" s="226" t="str">
        <f t="shared" si="48"/>
        <v>4AC000</v>
      </c>
      <c r="E371" s="227" t="str">
        <f t="shared" si="49"/>
        <v>Autres biens de consommation usagés</v>
      </c>
    </row>
    <row r="372" spans="1:10" x14ac:dyDescent="0.2">
      <c r="B372" s="235">
        <v>293</v>
      </c>
      <c r="C372" s="225"/>
      <c r="D372" s="226" t="str">
        <f t="shared" si="48"/>
        <v>4AD000</v>
      </c>
      <c r="E372" s="227" t="str">
        <f t="shared" si="49"/>
        <v>Commissions - commerce de détail</v>
      </c>
    </row>
    <row r="373" spans="1:10" x14ac:dyDescent="0.2">
      <c r="B373" s="232"/>
      <c r="C373" s="229"/>
      <c r="D373" s="230"/>
      <c r="E373" s="234"/>
      <c r="I373" s="220"/>
      <c r="J373" s="220"/>
    </row>
    <row r="374" spans="1:10" s="220" customFormat="1" x14ac:dyDescent="0.2">
      <c r="A374" s="221"/>
      <c r="B374" s="222">
        <f>B368+1</f>
        <v>39</v>
      </c>
      <c r="C374" s="223"/>
      <c r="D374" s="223" t="str">
        <f>VLOOKUP($B374,Bien_S,2,FALSE)</f>
        <v>Services de transports et d'entreposage</v>
      </c>
      <c r="E374" s="231"/>
      <c r="F374" s="208"/>
      <c r="G374" s="208"/>
      <c r="H374" s="208"/>
      <c r="I374" s="208"/>
      <c r="J374" s="208"/>
    </row>
    <row r="375" spans="1:10" x14ac:dyDescent="0.2">
      <c r="B375" s="235">
        <v>294</v>
      </c>
      <c r="C375" s="225"/>
      <c r="D375" s="226" t="str">
        <f>VLOOKUP($B375,Bien_W,2,FALSE)</f>
        <v>481A00</v>
      </c>
      <c r="E375" s="227" t="str">
        <f>VLOOKUP($B375,Bien_W,3,FALSE)</f>
        <v>Services de transport aérien de voyageurs</v>
      </c>
    </row>
    <row r="376" spans="1:10" x14ac:dyDescent="0.2">
      <c r="B376" s="235">
        <v>295</v>
      </c>
      <c r="C376" s="225"/>
      <c r="D376" s="226" t="str">
        <f t="shared" ref="D376:D402" si="50">VLOOKUP($B376,Bien_W,2,FALSE)</f>
        <v>481B00</v>
      </c>
      <c r="E376" s="227" t="str">
        <f t="shared" ref="E376:E402" si="51">VLOOKUP($B376,Bien_W,3,FALSE)</f>
        <v>Services de transport aérien de marchandises</v>
      </c>
    </row>
    <row r="377" spans="1:10" x14ac:dyDescent="0.2">
      <c r="B377" s="235">
        <v>296</v>
      </c>
      <c r="C377" s="225"/>
      <c r="D377" s="226" t="str">
        <f t="shared" si="50"/>
        <v>481C00</v>
      </c>
      <c r="E377" s="227" t="str">
        <f t="shared" si="51"/>
        <v>Services de vols spécialisés</v>
      </c>
    </row>
    <row r="378" spans="1:10" x14ac:dyDescent="0.2">
      <c r="B378" s="235">
        <v>297</v>
      </c>
      <c r="C378" s="225"/>
      <c r="D378" s="226" t="str">
        <f t="shared" si="50"/>
        <v>482A00</v>
      </c>
      <c r="E378" s="227" t="str">
        <f t="shared" si="51"/>
        <v>Services de transport par rail de voyageurs</v>
      </c>
    </row>
    <row r="379" spans="1:10" x14ac:dyDescent="0.2">
      <c r="B379" s="235">
        <v>298</v>
      </c>
      <c r="C379" s="225"/>
      <c r="D379" s="226" t="str">
        <f t="shared" si="50"/>
        <v>482B00</v>
      </c>
      <c r="E379" s="227" t="str">
        <f t="shared" si="51"/>
        <v>Services de transport par rail de marchandises</v>
      </c>
    </row>
    <row r="380" spans="1:10" x14ac:dyDescent="0.2">
      <c r="B380" s="235">
        <v>299</v>
      </c>
      <c r="C380" s="225"/>
      <c r="D380" s="226" t="str">
        <f t="shared" si="50"/>
        <v>483A00</v>
      </c>
      <c r="E380" s="227" t="str">
        <f t="shared" si="51"/>
        <v>Services de transport par eau de voyageurs</v>
      </c>
    </row>
    <row r="381" spans="1:10" x14ac:dyDescent="0.2">
      <c r="B381" s="235">
        <v>300</v>
      </c>
      <c r="C381" s="225"/>
      <c r="D381" s="226" t="str">
        <f t="shared" si="50"/>
        <v>483B00</v>
      </c>
      <c r="E381" s="227" t="str">
        <f t="shared" si="51"/>
        <v>Services de transport  par eau de marchandises</v>
      </c>
    </row>
    <row r="382" spans="1:10" x14ac:dyDescent="0.2">
      <c r="B382" s="235">
        <v>301</v>
      </c>
      <c r="C382" s="225"/>
      <c r="D382" s="226" t="str">
        <f t="shared" si="50"/>
        <v>484A00</v>
      </c>
      <c r="E382" s="227" t="str">
        <f t="shared" si="51"/>
        <v>Services de déménagement</v>
      </c>
    </row>
    <row r="383" spans="1:10" x14ac:dyDescent="0.2">
      <c r="B383" s="235">
        <v>302</v>
      </c>
      <c r="C383" s="225"/>
      <c r="D383" s="226" t="str">
        <f t="shared" si="50"/>
        <v>484B10</v>
      </c>
      <c r="E383" s="227" t="str">
        <f t="shared" si="51"/>
        <v>Services de transport général par camion de marchandises</v>
      </c>
    </row>
    <row r="384" spans="1:10" x14ac:dyDescent="0.2">
      <c r="B384" s="235">
        <v>303</v>
      </c>
      <c r="C384" s="225"/>
      <c r="D384" s="226" t="str">
        <f t="shared" si="50"/>
        <v>484B20</v>
      </c>
      <c r="E384" s="227" t="str">
        <f t="shared" si="51"/>
        <v>Services de transport spécialisé par camion de marchandises</v>
      </c>
    </row>
    <row r="385" spans="2:5" x14ac:dyDescent="0.2">
      <c r="B385" s="235">
        <v>304</v>
      </c>
      <c r="C385" s="225"/>
      <c r="D385" s="226" t="str">
        <f t="shared" si="50"/>
        <v>485100</v>
      </c>
      <c r="E385" s="227" t="str">
        <f t="shared" si="51"/>
        <v>Services de transport en commun urbain</v>
      </c>
    </row>
    <row r="386" spans="2:5" x14ac:dyDescent="0.2">
      <c r="B386" s="235">
        <v>305</v>
      </c>
      <c r="C386" s="225"/>
      <c r="D386" s="226" t="str">
        <f t="shared" si="50"/>
        <v>485200</v>
      </c>
      <c r="E386" s="227" t="str">
        <f t="shared" si="51"/>
        <v>Services de transport interurbain et rural de voyageurs par autobus</v>
      </c>
    </row>
    <row r="387" spans="2:5" x14ac:dyDescent="0.2">
      <c r="B387" s="235">
        <v>306</v>
      </c>
      <c r="C387" s="225"/>
      <c r="D387" s="226" t="str">
        <f t="shared" si="50"/>
        <v>485400</v>
      </c>
      <c r="E387" s="227" t="str">
        <f t="shared" si="51"/>
        <v>Services d'autobus scolaires</v>
      </c>
    </row>
    <row r="388" spans="2:5" x14ac:dyDescent="0.2">
      <c r="B388" s="235">
        <v>307</v>
      </c>
      <c r="C388" s="225"/>
      <c r="D388" s="226" t="str">
        <f t="shared" si="50"/>
        <v>485900</v>
      </c>
      <c r="E388" s="227" t="str">
        <f t="shared" si="51"/>
        <v>Autres services de transport terrestre de voyageurs </v>
      </c>
    </row>
    <row r="389" spans="2:5" x14ac:dyDescent="0.2">
      <c r="B389" s="235">
        <v>308</v>
      </c>
      <c r="C389" s="225"/>
      <c r="D389" s="226" t="str">
        <f t="shared" si="50"/>
        <v>487000</v>
      </c>
      <c r="E389" s="227" t="str">
        <f t="shared" si="51"/>
        <v>Services de transport de tourisme d'agrément</v>
      </c>
    </row>
    <row r="390" spans="2:5" x14ac:dyDescent="0.2">
      <c r="B390" s="235">
        <v>309</v>
      </c>
      <c r="C390" s="225"/>
      <c r="D390" s="226" t="str">
        <f t="shared" si="50"/>
        <v>485300</v>
      </c>
      <c r="E390" s="227" t="str">
        <f t="shared" si="51"/>
        <v>Services de taxis et de limousines</v>
      </c>
    </row>
    <row r="391" spans="2:5" x14ac:dyDescent="0.2">
      <c r="B391" s="235">
        <v>310</v>
      </c>
      <c r="C391" s="225"/>
      <c r="D391" s="226">
        <f t="shared" si="50"/>
        <v>486200</v>
      </c>
      <c r="E391" s="227" t="str">
        <f t="shared" si="51"/>
        <v>Services de transport par pipeline</v>
      </c>
    </row>
    <row r="392" spans="2:5" x14ac:dyDescent="0.2">
      <c r="B392" s="235">
        <v>311</v>
      </c>
      <c r="C392" s="225"/>
      <c r="D392" s="226" t="str">
        <f t="shared" si="50"/>
        <v>4881A0</v>
      </c>
      <c r="E392" s="227" t="str">
        <f t="shared" si="51"/>
        <v>Services de soutien au transport aérien</v>
      </c>
    </row>
    <row r="393" spans="2:5" x14ac:dyDescent="0.2">
      <c r="B393" s="235">
        <v>312</v>
      </c>
      <c r="C393" s="225"/>
      <c r="D393" s="226" t="str">
        <f t="shared" si="50"/>
        <v>4881B0</v>
      </c>
      <c r="E393" s="227" t="str">
        <f t="shared" si="51"/>
        <v>Services d'entretien et de réparation d'aéronefs</v>
      </c>
    </row>
    <row r="394" spans="2:5" x14ac:dyDescent="0.2">
      <c r="B394" s="235">
        <v>313</v>
      </c>
      <c r="C394" s="225"/>
      <c r="D394" s="226" t="str">
        <f t="shared" si="50"/>
        <v>488200</v>
      </c>
      <c r="E394" s="227" t="str">
        <f t="shared" si="51"/>
        <v>Services de soutien, d'entretien et de réparation au transport ferroviaire</v>
      </c>
    </row>
    <row r="395" spans="2:5" x14ac:dyDescent="0.2">
      <c r="B395" s="235">
        <v>314</v>
      </c>
      <c r="C395" s="225"/>
      <c r="D395" s="226" t="str">
        <f t="shared" si="50"/>
        <v>488300</v>
      </c>
      <c r="E395" s="227" t="str">
        <f t="shared" si="51"/>
        <v>Services de soutien au transport par eau</v>
      </c>
    </row>
    <row r="396" spans="2:5" x14ac:dyDescent="0.2">
      <c r="B396" s="235">
        <v>315</v>
      </c>
      <c r="C396" s="225"/>
      <c r="D396" s="226" t="str">
        <f t="shared" si="50"/>
        <v>488400</v>
      </c>
      <c r="E396" s="227" t="str">
        <f t="shared" si="51"/>
        <v>Services de soutien au transport routier</v>
      </c>
    </row>
    <row r="397" spans="2:5" x14ac:dyDescent="0.2">
      <c r="B397" s="235">
        <v>316</v>
      </c>
      <c r="C397" s="225"/>
      <c r="D397" s="226" t="str">
        <f t="shared" si="50"/>
        <v>488500</v>
      </c>
      <c r="E397" s="227" t="str">
        <f t="shared" si="51"/>
        <v>Services d'intermédiaire en transport de marchandises</v>
      </c>
    </row>
    <row r="398" spans="2:5" x14ac:dyDescent="0.2">
      <c r="B398" s="235">
        <v>317</v>
      </c>
      <c r="C398" s="225"/>
      <c r="D398" s="226" t="str">
        <f t="shared" si="50"/>
        <v>488900</v>
      </c>
      <c r="E398" s="227" t="str">
        <f t="shared" si="51"/>
        <v>Autres services de soutien au transport</v>
      </c>
    </row>
    <row r="399" spans="2:5" x14ac:dyDescent="0.2">
      <c r="B399" s="235">
        <v>318</v>
      </c>
      <c r="C399" s="225"/>
      <c r="D399" s="226" t="str">
        <f>VLOOKUP($B399,Bien_W,2,FALSE)</f>
        <v>491000</v>
      </c>
      <c r="E399" s="227" t="str">
        <f>VLOOKUP($B399,Bien_W,3,FALSE)</f>
        <v>Services postaux</v>
      </c>
    </row>
    <row r="400" spans="2:5" x14ac:dyDescent="0.2">
      <c r="B400" s="235">
        <v>319</v>
      </c>
      <c r="C400" s="225"/>
      <c r="D400" s="226" t="str">
        <f t="shared" si="50"/>
        <v>492000</v>
      </c>
      <c r="E400" s="227" t="str">
        <f t="shared" si="51"/>
        <v>Messageries et services de messagerie</v>
      </c>
    </row>
    <row r="401" spans="1:10" x14ac:dyDescent="0.2">
      <c r="B401" s="235">
        <v>320</v>
      </c>
      <c r="C401" s="225"/>
      <c r="D401" s="226" t="str">
        <f t="shared" si="50"/>
        <v>493A00</v>
      </c>
      <c r="E401" s="227" t="str">
        <f t="shared" si="51"/>
        <v>Services d'entreposage de grains</v>
      </c>
    </row>
    <row r="402" spans="1:10" x14ac:dyDescent="0.2">
      <c r="B402" s="235">
        <v>321</v>
      </c>
      <c r="C402" s="225"/>
      <c r="D402" s="226" t="str">
        <f t="shared" si="50"/>
        <v>493B00</v>
      </c>
      <c r="E402" s="227" t="str">
        <f t="shared" si="51"/>
        <v>Autres services d'entreposage</v>
      </c>
    </row>
    <row r="403" spans="1:10" x14ac:dyDescent="0.2">
      <c r="B403" s="232"/>
      <c r="C403" s="229"/>
      <c r="D403" s="230"/>
      <c r="E403" s="234"/>
      <c r="I403" s="220"/>
      <c r="J403" s="220"/>
    </row>
    <row r="404" spans="1:10" s="220" customFormat="1" x14ac:dyDescent="0.2">
      <c r="A404" s="221"/>
      <c r="B404" s="222">
        <f>B374+1</f>
        <v>40</v>
      </c>
      <c r="C404" s="223"/>
      <c r="D404" s="223" t="str">
        <f>VLOOKUP($B404,Bien_S,2,FALSE)</f>
        <v>Produits publiés et audiovisuels</v>
      </c>
      <c r="E404" s="231"/>
      <c r="F404" s="208"/>
      <c r="G404" s="208"/>
      <c r="H404" s="208"/>
      <c r="I404" s="208"/>
      <c r="J404" s="208"/>
    </row>
    <row r="405" spans="1:10" x14ac:dyDescent="0.2">
      <c r="B405" s="235">
        <v>322</v>
      </c>
      <c r="C405" s="225"/>
      <c r="D405" s="226" t="str">
        <f>VLOOKUP($B405,Bien_W,2,FALSE)</f>
        <v>5111A0</v>
      </c>
      <c r="E405" s="227" t="str">
        <f>VLOOKUP($B405,Bien_W,3,FALSE)</f>
        <v>Journaux, imprimés et sur support électronique</v>
      </c>
    </row>
    <row r="406" spans="1:10" x14ac:dyDescent="0.2">
      <c r="B406" s="235">
        <v>323</v>
      </c>
      <c r="C406" s="225"/>
      <c r="D406" s="226" t="str">
        <f>VLOOKUP($B406,Bien_W,2,FALSE)</f>
        <v>5111B0</v>
      </c>
      <c r="E406" s="227" t="str">
        <f>VLOOKUP($B406,Bien_W,3,FALSE)</f>
        <v>Périodiques, imprimés et sur support électronique</v>
      </c>
    </row>
    <row r="407" spans="1:10" x14ac:dyDescent="0.2">
      <c r="B407" s="235">
        <v>324</v>
      </c>
      <c r="C407" s="225"/>
      <c r="D407" s="226" t="str">
        <f>VLOOKUP($B407,Bien_W,2,FALSE)</f>
        <v>5111C0</v>
      </c>
      <c r="E407" s="227" t="str">
        <f>VLOOKUP($B407,Bien_W,3,FALSE)</f>
        <v>Livres, imprimés et sur support électronique</v>
      </c>
    </row>
    <row r="408" spans="1:10" x14ac:dyDescent="0.2">
      <c r="B408" s="235">
        <v>325</v>
      </c>
      <c r="C408" s="225"/>
      <c r="D408" s="226" t="str">
        <f>VLOOKUP($B408,Bien_W,2,FALSE)</f>
        <v>5111D0</v>
      </c>
      <c r="E408" s="227" t="str">
        <f>VLOOKUP($B408,Bien_W,3,FALSE)</f>
        <v>Autres produits publiés</v>
      </c>
    </row>
    <row r="409" spans="1:10" x14ac:dyDescent="0.2">
      <c r="B409" s="235">
        <v>334</v>
      </c>
      <c r="C409" s="225"/>
      <c r="D409" s="226" t="str">
        <f>VLOOKUP($B409,Bien_W,2,FALSE)</f>
        <v>5122A0</v>
      </c>
      <c r="E409" s="227" t="str">
        <f>VLOOKUP($B409,Bien_W,3,FALSE)</f>
        <v>Enregistrements sonores</v>
      </c>
    </row>
    <row r="410" spans="1:10" x14ac:dyDescent="0.2">
      <c r="B410" s="232"/>
      <c r="C410" s="229"/>
      <c r="D410" s="230"/>
      <c r="E410" s="234"/>
      <c r="I410" s="220"/>
      <c r="J410" s="220"/>
    </row>
    <row r="411" spans="1:10" s="220" customFormat="1" x14ac:dyDescent="0.2">
      <c r="A411" s="221"/>
      <c r="B411" s="222">
        <f>B404+1</f>
        <v>41</v>
      </c>
      <c r="C411" s="223"/>
      <c r="D411" s="223" t="str">
        <f>VLOOKUP($B411,Bien_S,2,FALSE)</f>
        <v>Télécommunications</v>
      </c>
      <c r="E411" s="231"/>
      <c r="F411" s="208"/>
      <c r="G411" s="208"/>
      <c r="H411" s="208"/>
      <c r="I411" s="208"/>
      <c r="J411" s="208"/>
    </row>
    <row r="412" spans="1:10" x14ac:dyDescent="0.2">
      <c r="B412" s="235">
        <v>340</v>
      </c>
      <c r="C412" s="225"/>
      <c r="D412" s="226" t="str">
        <f>VLOOKUP($B412,Bien_W,2,FALSE)</f>
        <v>517A00</v>
      </c>
      <c r="E412" s="227" t="str">
        <f>VLOOKUP($B412,Bien_W,3,FALSE)</f>
        <v>Services de téléphonie par fil</v>
      </c>
    </row>
    <row r="413" spans="1:10" x14ac:dyDescent="0.2">
      <c r="B413" s="235">
        <v>341</v>
      </c>
      <c r="C413" s="225"/>
      <c r="D413" s="226" t="str">
        <f>VLOOKUP($B413,Bien_W,2,FALSE)</f>
        <v>517B00</v>
      </c>
      <c r="E413" s="227" t="str">
        <f>VLOOKUP($B413,Bien_W,3,FALSE)</f>
        <v>Services de téléphonie sans fil</v>
      </c>
    </row>
    <row r="414" spans="1:10" x14ac:dyDescent="0.2">
      <c r="B414" s="235">
        <v>342</v>
      </c>
      <c r="C414" s="225"/>
      <c r="D414" s="226" t="str">
        <f>VLOOKUP($B414,Bien_W,2,FALSE)</f>
        <v>517C00</v>
      </c>
      <c r="E414" s="227" t="str">
        <f>VLOOKUP($B414,Bien_W,3,FALSE)</f>
        <v>Services de distribution d’émissions</v>
      </c>
    </row>
    <row r="415" spans="1:10" x14ac:dyDescent="0.2">
      <c r="B415" s="235">
        <v>343</v>
      </c>
      <c r="C415" s="225"/>
      <c r="D415" s="226" t="str">
        <f>VLOOKUP($B415,Bien_W,2,FALSE)</f>
        <v>517D00</v>
      </c>
      <c r="E415" s="227" t="str">
        <f>VLOOKUP($B415,Bien_W,3,FALSE)</f>
        <v>Services d'accès à Internet</v>
      </c>
    </row>
    <row r="416" spans="1:10" x14ac:dyDescent="0.2">
      <c r="B416" s="232"/>
      <c r="C416" s="229"/>
      <c r="D416" s="230"/>
      <c r="E416" s="234"/>
      <c r="I416" s="220"/>
      <c r="J416" s="220"/>
    </row>
    <row r="417" spans="1:10" s="220" customFormat="1" x14ac:dyDescent="0.2">
      <c r="A417" s="221"/>
      <c r="B417" s="222">
        <f>B411+1</f>
        <v>42</v>
      </c>
      <c r="C417" s="223"/>
      <c r="D417" s="223" t="str">
        <f>VLOOKUP($B417,Bien_S,2,FALSE)</f>
        <v>Services liés à l'information et la culture</v>
      </c>
      <c r="E417" s="231"/>
      <c r="F417" s="208"/>
      <c r="G417" s="208"/>
      <c r="H417" s="208"/>
      <c r="I417" s="208"/>
      <c r="J417" s="208"/>
    </row>
    <row r="418" spans="1:10" x14ac:dyDescent="0.2">
      <c r="B418" s="235">
        <v>326</v>
      </c>
      <c r="C418" s="225"/>
      <c r="D418" s="226" t="str">
        <f t="shared" ref="D418:D434" si="52">VLOOKUP($B418,Bien_W,2,FALSE)</f>
        <v>5111E0</v>
      </c>
      <c r="E418" s="227" t="str">
        <f t="shared" ref="E418:E434" si="53">VLOOKUP($B418,Bien_W,3,FALSE)</f>
        <v>Espaces publicitaires dans les journaux</v>
      </c>
    </row>
    <row r="419" spans="1:10" x14ac:dyDescent="0.2">
      <c r="B419" s="235">
        <v>327</v>
      </c>
      <c r="C419" s="225"/>
      <c r="D419" s="226" t="str">
        <f t="shared" si="52"/>
        <v>5111F0</v>
      </c>
      <c r="E419" s="227" t="str">
        <f t="shared" si="53"/>
        <v>Espaces publicitaires dans des périodiques et autres publications imprimées</v>
      </c>
    </row>
    <row r="420" spans="1:10" ht="22.5" x14ac:dyDescent="0.2">
      <c r="B420" s="235">
        <v>328</v>
      </c>
      <c r="C420" s="225"/>
      <c r="D420" s="226" t="str">
        <f t="shared" si="52"/>
        <v>5111G0</v>
      </c>
      <c r="E420" s="227" t="str">
        <f t="shared" si="53"/>
        <v>Frais d'octroi sous license de droits de distribution, de reproduction de journaux, de périodiques, de livres, de répertoires et de listes d'envoi</v>
      </c>
    </row>
    <row r="421" spans="1:10" x14ac:dyDescent="0.2">
      <c r="B421" s="235">
        <v>329</v>
      </c>
      <c r="C421" s="225"/>
      <c r="D421" s="226" t="str">
        <f t="shared" si="52"/>
        <v>511200</v>
      </c>
      <c r="E421" s="227" t="str">
        <f t="shared" si="53"/>
        <v>Logiciels d'usage général</v>
      </c>
    </row>
    <row r="422" spans="1:10" x14ac:dyDescent="0.2">
      <c r="B422" s="235">
        <v>330</v>
      </c>
      <c r="C422" s="225"/>
      <c r="D422" s="226" t="str">
        <f t="shared" si="52"/>
        <v>5121A0</v>
      </c>
      <c r="E422" s="227" t="str">
        <f t="shared" si="53"/>
        <v>Films, émissions de télévision et vidéos</v>
      </c>
    </row>
    <row r="423" spans="1:10" ht="22.5" x14ac:dyDescent="0.2">
      <c r="B423" s="235">
        <v>331</v>
      </c>
      <c r="C423" s="225"/>
      <c r="D423" s="226" t="str">
        <f t="shared" si="52"/>
        <v>5121B0</v>
      </c>
      <c r="E423" s="227" t="str">
        <f t="shared" si="53"/>
        <v>Services de production, de postproduction et de montage de films, d'émissions de télévision et de vidéos</v>
      </c>
    </row>
    <row r="424" spans="1:10" ht="22.5" x14ac:dyDescent="0.2">
      <c r="B424" s="235">
        <v>332</v>
      </c>
      <c r="C424" s="225"/>
      <c r="D424" s="226" t="str">
        <f t="shared" si="52"/>
        <v>5121C0</v>
      </c>
      <c r="E424" s="227" t="str">
        <f t="shared" si="53"/>
        <v>Frais d'octroi sous license de droits de distribution, de reproduction de films, d'émissions de télévisions et de vidéos</v>
      </c>
    </row>
    <row r="425" spans="1:10" x14ac:dyDescent="0.2">
      <c r="B425" s="235">
        <v>333</v>
      </c>
      <c r="C425" s="225"/>
      <c r="D425" s="226" t="str">
        <f t="shared" si="52"/>
        <v>5121D0</v>
      </c>
      <c r="E425" s="227" t="str">
        <f t="shared" si="53"/>
        <v>Droits d'entrées pour la présentation de films</v>
      </c>
    </row>
    <row r="426" spans="1:10" x14ac:dyDescent="0.2">
      <c r="B426" s="235">
        <v>335</v>
      </c>
      <c r="C426" s="225"/>
      <c r="D426" s="226" t="str">
        <f t="shared" si="52"/>
        <v>5122B0</v>
      </c>
      <c r="E426" s="227" t="str">
        <f t="shared" si="53"/>
        <v>Services d'enregistrement en studio et d'enregistrement sonore</v>
      </c>
    </row>
    <row r="427" spans="1:10" x14ac:dyDescent="0.2">
      <c r="B427" s="235">
        <v>336</v>
      </c>
      <c r="C427" s="225"/>
      <c r="D427" s="226" t="str">
        <f t="shared" si="52"/>
        <v>5122C0</v>
      </c>
      <c r="E427" s="227" t="str">
        <f t="shared" si="53"/>
        <v>Frais d'octroi sous license de droits d'utilisation d'œuvres musicales ou audio</v>
      </c>
    </row>
    <row r="428" spans="1:10" x14ac:dyDescent="0.2">
      <c r="B428" s="235">
        <v>337</v>
      </c>
      <c r="C428" s="225"/>
      <c r="D428" s="226" t="str">
        <f t="shared" si="52"/>
        <v>515A00</v>
      </c>
      <c r="E428" s="227" t="str">
        <f t="shared" si="53"/>
        <v>Temps d'antenne publicitaire à la radio</v>
      </c>
    </row>
    <row r="429" spans="1:10" x14ac:dyDescent="0.2">
      <c r="B429" s="235">
        <v>338</v>
      </c>
      <c r="C429" s="225"/>
      <c r="D429" s="226" t="str">
        <f t="shared" si="52"/>
        <v>515B00</v>
      </c>
      <c r="E429" s="227" t="str">
        <f t="shared" si="53"/>
        <v>Temps d'antenne publicitaire à la télévision</v>
      </c>
    </row>
    <row r="430" spans="1:10" x14ac:dyDescent="0.2">
      <c r="B430" s="235">
        <v>339</v>
      </c>
      <c r="C430" s="225"/>
      <c r="D430" s="226" t="str">
        <f t="shared" si="52"/>
        <v>515C00</v>
      </c>
      <c r="E430" s="227" t="str">
        <f t="shared" si="53"/>
        <v>Frais pour la distribution de canaux de télévision et de radio</v>
      </c>
    </row>
    <row r="431" spans="1:10" x14ac:dyDescent="0.2">
      <c r="B431" s="235">
        <v>344</v>
      </c>
      <c r="C431" s="225"/>
      <c r="D431" s="226" t="str">
        <f t="shared" si="52"/>
        <v>518000</v>
      </c>
      <c r="E431" s="227" t="str">
        <f t="shared" si="53"/>
        <v>Traitement de données, hébergement de données et services connexes </v>
      </c>
    </row>
    <row r="432" spans="1:10" x14ac:dyDescent="0.2">
      <c r="B432" s="235">
        <v>345</v>
      </c>
      <c r="C432" s="225"/>
      <c r="D432" s="226" t="str">
        <f t="shared" si="52"/>
        <v>519A00</v>
      </c>
      <c r="E432" s="227" t="str">
        <f t="shared" si="53"/>
        <v>Abonnement à des sites Internet et leurs contenus</v>
      </c>
    </row>
    <row r="433" spans="1:10" x14ac:dyDescent="0.2">
      <c r="B433" s="235">
        <v>346</v>
      </c>
      <c r="C433" s="225"/>
      <c r="D433" s="226" t="str">
        <f t="shared" si="52"/>
        <v>519B00</v>
      </c>
      <c r="E433" s="227" t="str">
        <f t="shared" si="53"/>
        <v>Espace publicitaire sur Internet</v>
      </c>
    </row>
    <row r="434" spans="1:10" x14ac:dyDescent="0.2">
      <c r="B434" s="235">
        <v>347</v>
      </c>
      <c r="C434" s="225"/>
      <c r="D434" s="226" t="str">
        <f t="shared" si="52"/>
        <v>519C00</v>
      </c>
      <c r="E434" s="227" t="str">
        <f t="shared" si="53"/>
        <v>Autres services d'information</v>
      </c>
      <c r="I434" s="220"/>
      <c r="J434" s="220"/>
    </row>
    <row r="435" spans="1:10" x14ac:dyDescent="0.2">
      <c r="B435" s="235"/>
      <c r="C435" s="225"/>
      <c r="D435" s="226"/>
      <c r="E435" s="227"/>
      <c r="I435" s="220"/>
      <c r="J435" s="220"/>
    </row>
    <row r="436" spans="1:10" s="220" customFormat="1" x14ac:dyDescent="0.2">
      <c r="A436" s="221"/>
      <c r="B436" s="222">
        <f>B417+1</f>
        <v>43</v>
      </c>
      <c r="C436" s="223"/>
      <c r="D436" s="223" t="str">
        <f>VLOOKUP($B436,Bien_S,2,FALSE)</f>
        <v>Services financiers, assurances</v>
      </c>
      <c r="E436" s="231"/>
      <c r="F436" s="208"/>
      <c r="G436" s="208"/>
      <c r="H436" s="208"/>
      <c r="I436" s="208"/>
      <c r="J436" s="208"/>
    </row>
    <row r="437" spans="1:10" x14ac:dyDescent="0.2">
      <c r="B437" s="224">
        <v>349</v>
      </c>
      <c r="C437" s="225"/>
      <c r="D437" s="226">
        <f t="shared" ref="D437:D456" si="54">VLOOKUP($B437,Bien_W,2,FALSE)</f>
        <v>522130</v>
      </c>
      <c r="E437" s="227" t="str">
        <f t="shared" ref="E437:E456" si="55">VLOOKUP($B437,Bien_W,3,FALSE)</f>
        <v>Services de caisses populaires  - frais explicites</v>
      </c>
    </row>
    <row r="438" spans="1:10" x14ac:dyDescent="0.2">
      <c r="B438" s="224">
        <v>350</v>
      </c>
      <c r="C438" s="225"/>
      <c r="D438" s="226" t="str">
        <f t="shared" si="54"/>
        <v>5221A0</v>
      </c>
      <c r="E438" s="227" t="str">
        <f t="shared" si="55"/>
        <v>Services bancaires et d'autres intermédiation financière par le biais de dépôts - frais explicites</v>
      </c>
    </row>
    <row r="439" spans="1:10" x14ac:dyDescent="0.2">
      <c r="B439" s="224">
        <v>351</v>
      </c>
      <c r="C439" s="225"/>
      <c r="D439" s="226" t="str">
        <f t="shared" si="54"/>
        <v>522200</v>
      </c>
      <c r="E439" s="227" t="str">
        <f t="shared" si="55"/>
        <v>Services d'intermédiation financière non faite par le biais de dépôts - frais explicites</v>
      </c>
    </row>
    <row r="440" spans="1:10" x14ac:dyDescent="0.2">
      <c r="B440" s="224">
        <v>352</v>
      </c>
      <c r="C440" s="225"/>
      <c r="D440" s="226" t="str">
        <f t="shared" si="54"/>
        <v>522300</v>
      </c>
      <c r="E440" s="227" t="str">
        <f t="shared" si="55"/>
        <v>Autres services liés à l'intermédiation financière</v>
      </c>
    </row>
    <row r="441" spans="1:10" x14ac:dyDescent="0.2">
      <c r="B441" s="224">
        <v>353</v>
      </c>
      <c r="C441" s="225"/>
      <c r="D441" s="226" t="str">
        <f t="shared" si="54"/>
        <v>523A00</v>
      </c>
      <c r="E441" s="227" t="str">
        <f t="shared" si="55"/>
        <v>Services bancaires d'investissement</v>
      </c>
    </row>
    <row r="442" spans="1:10" x14ac:dyDescent="0.2">
      <c r="B442" s="224">
        <v>354</v>
      </c>
      <c r="C442" s="225"/>
      <c r="D442" s="226" t="str">
        <f t="shared" si="54"/>
        <v>523B00</v>
      </c>
      <c r="E442" s="227" t="str">
        <f t="shared" si="55"/>
        <v>Services de courtage et de commerce de valeurs mobilières</v>
      </c>
    </row>
    <row r="443" spans="1:10" x14ac:dyDescent="0.2">
      <c r="B443" s="224">
        <v>355</v>
      </c>
      <c r="C443" s="225"/>
      <c r="D443" s="226" t="str">
        <f t="shared" si="54"/>
        <v>523C00</v>
      </c>
      <c r="E443" s="227" t="str">
        <f t="shared" si="55"/>
        <v>Services de gestion de portefeuille</v>
      </c>
    </row>
    <row r="444" spans="1:10" x14ac:dyDescent="0.2">
      <c r="B444" s="224">
        <v>356</v>
      </c>
      <c r="C444" s="225"/>
      <c r="D444" s="226" t="str">
        <f t="shared" si="54"/>
        <v>523D00</v>
      </c>
      <c r="E444" s="227" t="str">
        <f t="shared" si="55"/>
        <v>Services de conseils en placement </v>
      </c>
    </row>
    <row r="445" spans="1:10" x14ac:dyDescent="0.2">
      <c r="B445" s="224">
        <v>357</v>
      </c>
      <c r="C445" s="225"/>
      <c r="D445" s="226" t="str">
        <f t="shared" si="54"/>
        <v>523E00</v>
      </c>
      <c r="E445" s="227" t="str">
        <f t="shared" si="55"/>
        <v>Autres services d'investissement financier et services connexes </v>
      </c>
    </row>
    <row r="446" spans="1:10" x14ac:dyDescent="0.2">
      <c r="B446" s="224">
        <v>358</v>
      </c>
      <c r="C446" s="225"/>
      <c r="D446" s="226" t="str">
        <f t="shared" si="54"/>
        <v>5241A0</v>
      </c>
      <c r="E446" s="227" t="str">
        <f t="shared" si="55"/>
        <v>Services d'assurance-vie</v>
      </c>
    </row>
    <row r="447" spans="1:10" x14ac:dyDescent="0.2">
      <c r="B447" s="224">
        <v>359</v>
      </c>
      <c r="C447" s="225"/>
      <c r="D447" s="226" t="str">
        <f t="shared" si="54"/>
        <v>5241B0</v>
      </c>
      <c r="E447" s="227" t="str">
        <f t="shared" si="55"/>
        <v>Services d'assurance, maladie et accidents</v>
      </c>
    </row>
    <row r="448" spans="1:10" x14ac:dyDescent="0.2">
      <c r="B448" s="224">
        <v>360</v>
      </c>
      <c r="C448" s="225"/>
      <c r="D448" s="226" t="str">
        <f t="shared" si="54"/>
        <v>5241C0</v>
      </c>
      <c r="E448" s="227" t="str">
        <f t="shared" si="55"/>
        <v>Services d'assurance-auto</v>
      </c>
    </row>
    <row r="449" spans="1:10" x14ac:dyDescent="0.2">
      <c r="B449" s="224">
        <v>361</v>
      </c>
      <c r="C449" s="225"/>
      <c r="D449" s="226" t="str">
        <f t="shared" si="54"/>
        <v>5241D0</v>
      </c>
      <c r="E449" s="227" t="str">
        <f t="shared" si="55"/>
        <v>Services d'assurance-habitation</v>
      </c>
    </row>
    <row r="450" spans="1:10" x14ac:dyDescent="0.2">
      <c r="B450" s="224">
        <v>362</v>
      </c>
      <c r="C450" s="225"/>
      <c r="D450" s="226" t="str">
        <f t="shared" si="54"/>
        <v>5241E0</v>
      </c>
      <c r="E450" s="227" t="str">
        <f t="shared" si="55"/>
        <v>Services d'assurance-responsabilité  et d'autres d'assurance</v>
      </c>
    </row>
    <row r="451" spans="1:10" x14ac:dyDescent="0.2">
      <c r="B451" s="224">
        <v>363</v>
      </c>
      <c r="C451" s="225"/>
      <c r="D451" s="226" t="str">
        <f t="shared" si="54"/>
        <v>524200</v>
      </c>
      <c r="E451" s="227" t="str">
        <f t="shared" si="55"/>
        <v>Services de courtage d'assurance et autres services connexes</v>
      </c>
    </row>
    <row r="452" spans="1:10" x14ac:dyDescent="0.2">
      <c r="B452" s="224">
        <v>364</v>
      </c>
      <c r="C452" s="225"/>
      <c r="D452" s="226" t="str">
        <f t="shared" si="54"/>
        <v>526100</v>
      </c>
      <c r="E452" s="227" t="str">
        <f t="shared" si="55"/>
        <v>Services de caisses de retraite fiduciaires</v>
      </c>
    </row>
    <row r="453" spans="1:10" x14ac:dyDescent="0.2">
      <c r="B453" s="224">
        <v>365</v>
      </c>
      <c r="C453" s="225"/>
      <c r="D453" s="226" t="str">
        <f t="shared" si="54"/>
        <v>526900</v>
      </c>
      <c r="E453" s="227" t="str">
        <f t="shared" si="55"/>
        <v>Services de fonds communs de placement et autres services similaires</v>
      </c>
    </row>
    <row r="454" spans="1:10" x14ac:dyDescent="0.2">
      <c r="B454" s="224">
        <v>366</v>
      </c>
      <c r="C454" s="225"/>
      <c r="D454" s="226" t="str">
        <f t="shared" si="54"/>
        <v>52XA01</v>
      </c>
      <c r="E454" s="227" t="str">
        <f t="shared" si="55"/>
        <v>Services d'intermédiation financière sur les dépôts indirectement mesurés (SIFIM)</v>
      </c>
    </row>
    <row r="455" spans="1:10" ht="22.5" x14ac:dyDescent="0.2">
      <c r="B455" s="224">
        <v>367</v>
      </c>
      <c r="C455" s="225"/>
      <c r="D455" s="226" t="str">
        <f t="shared" si="54"/>
        <v>52XA02</v>
      </c>
      <c r="E455" s="227" t="str">
        <f t="shared" si="55"/>
        <v>Services d'intermédiation financière sur les hypothèques résidentielles indirectement mesurés (SIFIM)</v>
      </c>
    </row>
    <row r="456" spans="1:10" x14ac:dyDescent="0.2">
      <c r="B456" s="224">
        <v>368</v>
      </c>
      <c r="C456" s="225"/>
      <c r="D456" s="226" t="str">
        <f t="shared" si="54"/>
        <v>52XA03</v>
      </c>
      <c r="E456" s="227" t="str">
        <f t="shared" si="55"/>
        <v>Services d'intermédiation financière sur d'autres prêts indirectement mesurés (SIFIM)</v>
      </c>
    </row>
    <row r="457" spans="1:10" x14ac:dyDescent="0.2">
      <c r="B457" s="224"/>
      <c r="C457" s="225"/>
      <c r="D457" s="226"/>
      <c r="E457" s="227"/>
    </row>
    <row r="458" spans="1:10" s="220" customFormat="1" x14ac:dyDescent="0.2">
      <c r="A458" s="221"/>
      <c r="B458" s="222">
        <f>B436+1</f>
        <v>44</v>
      </c>
      <c r="C458" s="223"/>
      <c r="D458" s="223" t="str">
        <f>VLOOKUP($B458,Bien_S,2,FALSE)</f>
        <v>Services immobiliers, location et droits</v>
      </c>
      <c r="E458" s="231"/>
      <c r="F458" s="208"/>
      <c r="G458" s="208"/>
      <c r="H458" s="208"/>
      <c r="I458" s="208"/>
      <c r="J458" s="208"/>
    </row>
    <row r="459" spans="1:10" x14ac:dyDescent="0.2">
      <c r="B459" s="224">
        <v>369</v>
      </c>
      <c r="C459" s="225"/>
      <c r="D459" s="226" t="str">
        <f t="shared" ref="D459:D467" si="56">VLOOKUP($B459,Bien_W,2,FALSE)</f>
        <v>5311A0</v>
      </c>
      <c r="E459" s="227" t="str">
        <f t="shared" ref="E459:E467" si="57">VLOOKUP($B459,Bien_W,3,FALSE)</f>
        <v>Loyers résidentiels</v>
      </c>
    </row>
    <row r="460" spans="1:10" x14ac:dyDescent="0.2">
      <c r="B460" s="224">
        <v>370</v>
      </c>
      <c r="C460" s="225"/>
      <c r="D460" s="226" t="str">
        <f t="shared" si="56"/>
        <v>5311B0</v>
      </c>
      <c r="E460" s="227" t="str">
        <f t="shared" si="57"/>
        <v>Loyers non résidentiels</v>
      </c>
    </row>
    <row r="461" spans="1:10" x14ac:dyDescent="0.2">
      <c r="B461" s="224">
        <v>372</v>
      </c>
      <c r="C461" s="225"/>
      <c r="D461" s="226" t="str">
        <f t="shared" si="56"/>
        <v>531A00</v>
      </c>
      <c r="E461" s="227" t="str">
        <f t="shared" si="57"/>
        <v>Services immobiliers incluant les services de courtage</v>
      </c>
    </row>
    <row r="462" spans="1:10" x14ac:dyDescent="0.2">
      <c r="B462" s="224">
        <v>373</v>
      </c>
      <c r="C462" s="225"/>
      <c r="D462" s="226" t="str">
        <f t="shared" si="56"/>
        <v>532100</v>
      </c>
      <c r="E462" s="227" t="str">
        <f t="shared" si="57"/>
        <v>Location et location à bail de véhicules motorisés</v>
      </c>
    </row>
    <row r="463" spans="1:10" x14ac:dyDescent="0.2">
      <c r="B463" s="224">
        <v>374</v>
      </c>
      <c r="C463" s="225"/>
      <c r="D463" s="226" t="str">
        <f t="shared" si="56"/>
        <v>532A00</v>
      </c>
      <c r="E463" s="227" t="str">
        <f t="shared" si="57"/>
        <v>Location et location à bail de matériel informatique</v>
      </c>
    </row>
    <row r="464" spans="1:10" x14ac:dyDescent="0.2">
      <c r="B464" s="224">
        <v>375</v>
      </c>
      <c r="C464" s="225"/>
      <c r="D464" s="226" t="str">
        <f t="shared" si="56"/>
        <v>532B00</v>
      </c>
      <c r="E464" s="227" t="str">
        <f t="shared" si="57"/>
        <v>Location et location à bail de machines et équipement de bureau</v>
      </c>
    </row>
    <row r="465" spans="1:10" ht="22.5" x14ac:dyDescent="0.2">
      <c r="B465" s="224">
        <v>376</v>
      </c>
      <c r="C465" s="225"/>
      <c r="D465" s="226" t="str">
        <f t="shared" si="56"/>
        <v>532C00</v>
      </c>
      <c r="E465" s="227" t="str">
        <f t="shared" si="57"/>
        <v>Location et location à bail de machines et matériel d'usage commercial et industriel, sans opérateur</v>
      </c>
    </row>
    <row r="466" spans="1:10" x14ac:dyDescent="0.2">
      <c r="B466" s="224">
        <v>377</v>
      </c>
      <c r="C466" s="225"/>
      <c r="D466" s="226" t="str">
        <f t="shared" si="56"/>
        <v>532D00</v>
      </c>
      <c r="E466" s="227" t="str">
        <f t="shared" si="57"/>
        <v>Location et location à bail d'autres biens</v>
      </c>
    </row>
    <row r="467" spans="1:10" x14ac:dyDescent="0.2">
      <c r="B467" s="224">
        <v>378</v>
      </c>
      <c r="C467" s="225"/>
      <c r="D467" s="226" t="str">
        <f t="shared" si="56"/>
        <v>533000</v>
      </c>
      <c r="E467" s="227" t="str">
        <f t="shared" si="57"/>
        <v>Droits relatifs à des biens incorporels non financiers</v>
      </c>
    </row>
    <row r="468" spans="1:10" x14ac:dyDescent="0.2">
      <c r="B468" s="232"/>
      <c r="C468" s="229"/>
      <c r="D468" s="230"/>
      <c r="E468" s="234"/>
      <c r="I468" s="220"/>
      <c r="J468" s="220"/>
    </row>
    <row r="469" spans="1:10" s="220" customFormat="1" x14ac:dyDescent="0.2">
      <c r="A469" s="221"/>
      <c r="B469" s="222">
        <f>B458+1</f>
        <v>45</v>
      </c>
      <c r="C469" s="223"/>
      <c r="D469" s="223" t="str">
        <f>VLOOKUP($B469,Bien_S,2,FALSE)</f>
        <v>Loyers imputés aux propriétaires occupants</v>
      </c>
      <c r="E469" s="231"/>
      <c r="F469" s="208"/>
      <c r="G469" s="208"/>
      <c r="H469" s="208"/>
      <c r="I469" s="208"/>
      <c r="J469" s="208"/>
    </row>
    <row r="470" spans="1:10" x14ac:dyDescent="0.2">
      <c r="B470" s="235">
        <v>371</v>
      </c>
      <c r="C470" s="225"/>
      <c r="D470" s="226" t="str">
        <f>VLOOKUP($B470,Bien_W,2,FALSE)</f>
        <v>5311X0</v>
      </c>
      <c r="E470" s="227" t="str">
        <f>VLOOKUP($B470,Bien_W,3,FALSE)</f>
        <v>Loyers imputés aux propriétaires occupants</v>
      </c>
    </row>
    <row r="471" spans="1:10" x14ac:dyDescent="0.2">
      <c r="B471" s="239"/>
      <c r="C471" s="225"/>
      <c r="D471" s="226"/>
      <c r="E471" s="227"/>
      <c r="I471" s="220"/>
      <c r="J471" s="220"/>
    </row>
    <row r="472" spans="1:10" s="220" customFormat="1" x14ac:dyDescent="0.2">
      <c r="A472" s="221"/>
      <c r="B472" s="222">
        <f>B469+1</f>
        <v>46</v>
      </c>
      <c r="C472" s="223"/>
      <c r="D472" s="223" t="str">
        <f>VLOOKUP($B472,Bien_S,2,FALSE)</f>
        <v>Services professionnels et techniques</v>
      </c>
      <c r="E472" s="231"/>
      <c r="F472" s="208"/>
      <c r="G472" s="208"/>
      <c r="H472" s="208"/>
      <c r="I472" s="208"/>
      <c r="J472" s="208"/>
    </row>
    <row r="473" spans="1:10" x14ac:dyDescent="0.2">
      <c r="B473" s="224">
        <v>379</v>
      </c>
      <c r="C473" s="225"/>
      <c r="D473" s="226" t="str">
        <f t="shared" ref="D473:D483" si="58">VLOOKUP($B473,Bien_W,2,FALSE)</f>
        <v>541100</v>
      </c>
      <c r="E473" s="227" t="str">
        <f t="shared" ref="E473:E483" si="59">VLOOKUP($B473,Bien_W,3,FALSE)</f>
        <v>Services juridiques</v>
      </c>
    </row>
    <row r="474" spans="1:10" ht="22.5" x14ac:dyDescent="0.2">
      <c r="B474" s="224">
        <v>380</v>
      </c>
      <c r="C474" s="225"/>
      <c r="D474" s="226" t="str">
        <f t="shared" si="58"/>
        <v>541200</v>
      </c>
      <c r="E474" s="227" t="str">
        <f t="shared" si="59"/>
        <v>Services de comptabilité, de préparation des déclarations de revenus, de tenue de livres et de paye</v>
      </c>
    </row>
    <row r="475" spans="1:10" x14ac:dyDescent="0.2">
      <c r="B475" s="224">
        <v>381</v>
      </c>
      <c r="C475" s="225"/>
      <c r="D475" s="226" t="str">
        <f t="shared" si="58"/>
        <v>541300</v>
      </c>
      <c r="E475" s="227" t="str">
        <f t="shared" si="59"/>
        <v>Services d'architecture, de génie et autres services connexes</v>
      </c>
    </row>
    <row r="476" spans="1:10" x14ac:dyDescent="0.2">
      <c r="B476" s="224">
        <v>382</v>
      </c>
      <c r="C476" s="225"/>
      <c r="D476" s="226" t="str">
        <f t="shared" si="58"/>
        <v>541400</v>
      </c>
      <c r="E476" s="227" t="str">
        <f t="shared" si="59"/>
        <v>Services spécialisés de design</v>
      </c>
    </row>
    <row r="477" spans="1:10" ht="22.5" x14ac:dyDescent="0.2">
      <c r="B477" s="224">
        <v>386</v>
      </c>
      <c r="C477" s="225"/>
      <c r="D477" s="226" t="str">
        <f t="shared" si="58"/>
        <v>5415C0</v>
      </c>
      <c r="E477" s="227" t="str">
        <f t="shared" si="59"/>
        <v>Services de conception de systèmes informatiques et services connexes sauf développement de logiciels</v>
      </c>
    </row>
    <row r="478" spans="1:10" x14ac:dyDescent="0.2">
      <c r="B478" s="224">
        <v>387</v>
      </c>
      <c r="C478" s="225"/>
      <c r="D478" s="226" t="str">
        <f t="shared" si="58"/>
        <v>541600</v>
      </c>
      <c r="E478" s="227" t="str">
        <f t="shared" si="59"/>
        <v>Services de conseils en gestion et services d'experts-conseils scientifiques et techniques</v>
      </c>
    </row>
    <row r="479" spans="1:10" x14ac:dyDescent="0.2">
      <c r="B479" s="224">
        <v>389</v>
      </c>
      <c r="C479" s="225"/>
      <c r="D479" s="226" t="str">
        <f t="shared" si="58"/>
        <v>541800</v>
      </c>
      <c r="E479" s="227" t="str">
        <f t="shared" si="59"/>
        <v>Services de publicité, de relations publiques et autres services connexes</v>
      </c>
    </row>
    <row r="480" spans="1:10" x14ac:dyDescent="0.2">
      <c r="B480" s="224">
        <v>390</v>
      </c>
      <c r="C480" s="225"/>
      <c r="D480" s="226" t="str">
        <f t="shared" si="58"/>
        <v>541920</v>
      </c>
      <c r="E480" s="227" t="str">
        <f t="shared" si="59"/>
        <v>Services de photographie</v>
      </c>
    </row>
    <row r="481" spans="1:10" x14ac:dyDescent="0.2">
      <c r="B481" s="224">
        <v>391</v>
      </c>
      <c r="C481" s="225"/>
      <c r="D481" s="226" t="str">
        <f t="shared" si="58"/>
        <v>541940</v>
      </c>
      <c r="E481" s="227" t="str">
        <f t="shared" si="59"/>
        <v>Services vétérinaires</v>
      </c>
    </row>
    <row r="482" spans="1:10" x14ac:dyDescent="0.2">
      <c r="B482" s="224">
        <v>392</v>
      </c>
      <c r="C482" s="225"/>
      <c r="D482" s="226" t="str">
        <f t="shared" si="58"/>
        <v>541999</v>
      </c>
      <c r="E482" s="227" t="str">
        <f t="shared" si="59"/>
        <v>Autres services professionnels, scientifiques et techniques</v>
      </c>
    </row>
    <row r="483" spans="1:10" x14ac:dyDescent="0.2">
      <c r="B483" s="224">
        <v>395</v>
      </c>
      <c r="C483" s="225"/>
      <c r="D483" s="226" t="str">
        <f t="shared" si="58"/>
        <v>551A00</v>
      </c>
      <c r="E483" s="227" t="str">
        <f t="shared" si="59"/>
        <v>Services de sociétés de portefeuille imputés</v>
      </c>
    </row>
    <row r="484" spans="1:10" x14ac:dyDescent="0.2">
      <c r="B484" s="224"/>
      <c r="C484" s="225"/>
      <c r="D484" s="226"/>
      <c r="E484" s="227"/>
    </row>
    <row r="485" spans="1:10" s="220" customFormat="1" x14ac:dyDescent="0.2">
      <c r="A485" s="221"/>
      <c r="B485" s="222">
        <f>B472+1</f>
        <v>47</v>
      </c>
      <c r="C485" s="223"/>
      <c r="D485" s="223" t="str">
        <f>VLOOKUP($B485,Bien_S,2,FALSE)</f>
        <v>Logiciels</v>
      </c>
      <c r="E485" s="231"/>
      <c r="F485" s="208"/>
      <c r="G485" s="208"/>
      <c r="H485" s="208"/>
      <c r="I485" s="208"/>
      <c r="J485" s="208"/>
    </row>
    <row r="486" spans="1:10" x14ac:dyDescent="0.2">
      <c r="B486" s="235">
        <v>383</v>
      </c>
      <c r="C486" s="225"/>
      <c r="D486" s="226" t="str">
        <f>VLOOKUP($B486,Bien_W,2,FALSE)</f>
        <v>5415A0</v>
      </c>
      <c r="E486" s="227" t="str">
        <f>VLOOKUP($B486,Bien_W,3,FALSE)</f>
        <v>Services de conception et de développement de logiciels personnalisés</v>
      </c>
    </row>
    <row r="487" spans="1:10" x14ac:dyDescent="0.2">
      <c r="B487" s="224">
        <v>384</v>
      </c>
      <c r="C487" s="225"/>
      <c r="D487" s="226" t="str">
        <f>VLOOKUP($B487,Bien_W,2,FALSE)</f>
        <v>5415A1</v>
      </c>
      <c r="E487" s="227" t="str">
        <f>VLOOKUP($B487,Bien_W,3,FALSE)</f>
        <v>Services de conception et de développement de logiciels propre compte - entreprises</v>
      </c>
    </row>
    <row r="488" spans="1:10" x14ac:dyDescent="0.2">
      <c r="B488" s="224">
        <v>385</v>
      </c>
      <c r="C488" s="225"/>
      <c r="D488" s="226" t="str">
        <f>VLOOKUP($B488,Bien_W,2,FALSE)</f>
        <v>5415A2</v>
      </c>
      <c r="E488" s="227" t="str">
        <f>VLOOKUP($B488,Bien_W,3,FALSE)</f>
        <v>Services de conception et de développement de logiciels propre compte - non commercial</v>
      </c>
    </row>
    <row r="489" spans="1:10" x14ac:dyDescent="0.2">
      <c r="B489" s="224"/>
      <c r="C489" s="225"/>
      <c r="D489" s="226"/>
      <c r="E489" s="227"/>
    </row>
    <row r="490" spans="1:10" s="220" customFormat="1" x14ac:dyDescent="0.2">
      <c r="A490" s="221"/>
      <c r="B490" s="222">
        <f>B485+1</f>
        <v>48</v>
      </c>
      <c r="C490" s="223"/>
      <c r="D490" s="223" t="str">
        <f>VLOOKUP($B490,Bien_S,2,FALSE)</f>
        <v>Services de recherche et  de développement</v>
      </c>
      <c r="E490" s="231"/>
      <c r="F490" s="208"/>
      <c r="G490" s="208"/>
      <c r="H490" s="208"/>
      <c r="I490" s="208"/>
      <c r="J490" s="208"/>
    </row>
    <row r="491" spans="1:10" x14ac:dyDescent="0.2">
      <c r="B491" s="224">
        <v>388</v>
      </c>
      <c r="C491" s="225"/>
      <c r="D491" s="226" t="str">
        <f>VLOOKUP($B491,Bien_W,2,FALSE)</f>
        <v>5417A0</v>
      </c>
      <c r="E491" s="227" t="str">
        <f>VLOOKUP($B491,Bien_W,3,FALSE)</f>
        <v>Services de recherche et développement</v>
      </c>
    </row>
    <row r="492" spans="1:10" x14ac:dyDescent="0.2">
      <c r="B492" s="224">
        <v>393</v>
      </c>
      <c r="C492" s="225"/>
      <c r="D492" s="226" t="str">
        <f>VLOOKUP($B492,Bien_W,2,FALSE)</f>
        <v>541A00</v>
      </c>
      <c r="E492" s="227" t="str">
        <f>VLOOKUP($B492,Bien_W,3,FALSE)</f>
        <v>Services de recherche et de développement pour propre compte - entreprises</v>
      </c>
    </row>
    <row r="493" spans="1:10" x14ac:dyDescent="0.2">
      <c r="B493" s="224">
        <v>394</v>
      </c>
      <c r="C493" s="225"/>
      <c r="D493" s="226" t="str">
        <f>VLOOKUP($B493,Bien_W,2,FALSE)</f>
        <v>541B00</v>
      </c>
      <c r="E493" s="227" t="str">
        <f>VLOOKUP($B493,Bien_W,3,FALSE)</f>
        <v>Services de recherche et de développement pour propre compte - non commercial</v>
      </c>
    </row>
    <row r="494" spans="1:10" s="220" customFormat="1" x14ac:dyDescent="0.2">
      <c r="A494" s="221"/>
      <c r="B494" s="222"/>
      <c r="C494" s="223"/>
      <c r="D494" s="223"/>
      <c r="E494" s="231"/>
      <c r="F494" s="208"/>
      <c r="G494" s="208"/>
      <c r="H494" s="208"/>
      <c r="I494" s="208"/>
      <c r="J494" s="208"/>
    </row>
    <row r="495" spans="1:10" s="220" customFormat="1" x14ac:dyDescent="0.2">
      <c r="A495" s="221"/>
      <c r="B495" s="222">
        <f>B490+1</f>
        <v>49</v>
      </c>
      <c r="C495" s="223"/>
      <c r="D495" s="223" t="str">
        <f>VLOOKUP($B495,Bien_S,2,FALSE)</f>
        <v>Services aux entreprises</v>
      </c>
      <c r="E495" s="231"/>
      <c r="F495" s="208"/>
      <c r="G495" s="208"/>
      <c r="H495" s="208"/>
      <c r="I495" s="208"/>
      <c r="J495" s="208"/>
    </row>
    <row r="496" spans="1:10" x14ac:dyDescent="0.2">
      <c r="B496" s="224">
        <v>396</v>
      </c>
      <c r="C496" s="225"/>
      <c r="D496" s="226" t="str">
        <f t="shared" ref="D496:D504" si="60">VLOOKUP($B496,Bien_W,2,FALSE)</f>
        <v>551B00</v>
      </c>
      <c r="E496" s="227" t="str">
        <f t="shared" ref="E496:E504" si="61">VLOOKUP($B496,Bien_W,3,FALSE)</f>
        <v>Services de  sièges sociaux imputés</v>
      </c>
    </row>
    <row r="497" spans="1:10" x14ac:dyDescent="0.2">
      <c r="B497" s="224">
        <v>397</v>
      </c>
      <c r="C497" s="225"/>
      <c r="D497" s="226" t="str">
        <f t="shared" si="60"/>
        <v>561100</v>
      </c>
      <c r="E497" s="227" t="str">
        <f t="shared" si="61"/>
        <v>Services administratifs de bureau</v>
      </c>
    </row>
    <row r="498" spans="1:10" x14ac:dyDescent="0.2">
      <c r="B498" s="224">
        <v>398</v>
      </c>
      <c r="C498" s="225"/>
      <c r="D498" s="226" t="str">
        <f t="shared" si="60"/>
        <v>561300</v>
      </c>
      <c r="E498" s="227" t="str">
        <f t="shared" si="61"/>
        <v>Services d'emploi</v>
      </c>
    </row>
    <row r="499" spans="1:10" x14ac:dyDescent="0.2">
      <c r="B499" s="224">
        <v>399</v>
      </c>
      <c r="C499" s="225"/>
      <c r="D499" s="226" t="str">
        <f t="shared" si="60"/>
        <v>561400</v>
      </c>
      <c r="E499" s="227" t="str">
        <f t="shared" si="61"/>
        <v>Services de soutien aux entreprises</v>
      </c>
    </row>
    <row r="500" spans="1:10" x14ac:dyDescent="0.2">
      <c r="B500" s="224">
        <v>400</v>
      </c>
      <c r="C500" s="225"/>
      <c r="D500" s="226" t="str">
        <f t="shared" si="60"/>
        <v>561500</v>
      </c>
      <c r="E500" s="227" t="str">
        <f t="shared" si="61"/>
        <v>Services de préparation de voyages et de réservation</v>
      </c>
    </row>
    <row r="501" spans="1:10" x14ac:dyDescent="0.2">
      <c r="B501" s="224">
        <v>401</v>
      </c>
      <c r="C501" s="225"/>
      <c r="D501" s="226" t="str">
        <f t="shared" si="60"/>
        <v>561600</v>
      </c>
      <c r="E501" s="227" t="str">
        <f t="shared" si="61"/>
        <v>Services d'enquêtes et de sécurité</v>
      </c>
    </row>
    <row r="502" spans="1:10" x14ac:dyDescent="0.2">
      <c r="B502" s="224">
        <v>402</v>
      </c>
      <c r="C502" s="225"/>
      <c r="D502" s="226" t="str">
        <f t="shared" si="60"/>
        <v>561700</v>
      </c>
      <c r="E502" s="227" t="str">
        <f t="shared" si="61"/>
        <v>Services relatifs aux bâtiments et aux logements</v>
      </c>
    </row>
    <row r="503" spans="1:10" x14ac:dyDescent="0.2">
      <c r="B503" s="224">
        <v>403</v>
      </c>
      <c r="C503" s="225"/>
      <c r="D503" s="226" t="str">
        <f t="shared" si="60"/>
        <v>561A00</v>
      </c>
      <c r="E503" s="227" t="str">
        <f t="shared" si="61"/>
        <v>Services de soutien d'installations et autres services de soutien</v>
      </c>
    </row>
    <row r="504" spans="1:10" x14ac:dyDescent="0.2">
      <c r="B504" s="224">
        <v>404</v>
      </c>
      <c r="C504" s="225"/>
      <c r="D504" s="226" t="str">
        <f t="shared" si="60"/>
        <v>562000</v>
      </c>
      <c r="E504" s="227" t="str">
        <f t="shared" si="61"/>
        <v>Services de gestion des déchets et d'assainissement</v>
      </c>
    </row>
    <row r="505" spans="1:10" x14ac:dyDescent="0.2">
      <c r="B505" s="232"/>
      <c r="C505" s="229"/>
      <c r="D505" s="230"/>
      <c r="E505" s="234"/>
      <c r="I505" s="220"/>
      <c r="J505" s="220"/>
    </row>
    <row r="506" spans="1:10" s="220" customFormat="1" x14ac:dyDescent="0.2">
      <c r="A506" s="221"/>
      <c r="B506" s="222">
        <f>B495+1</f>
        <v>50</v>
      </c>
      <c r="C506" s="223"/>
      <c r="D506" s="223" t="str">
        <f>VLOOKUP($B506,Bien_S,2,FALSE)</f>
        <v>Services d'enseignement</v>
      </c>
      <c r="E506" s="231"/>
      <c r="F506" s="208"/>
      <c r="G506" s="208"/>
      <c r="H506" s="208"/>
      <c r="I506" s="208"/>
      <c r="J506" s="208"/>
    </row>
    <row r="507" spans="1:10" x14ac:dyDescent="0.2">
      <c r="B507" s="224">
        <v>405</v>
      </c>
      <c r="C507" s="225"/>
      <c r="D507" s="226" t="str">
        <f>VLOOKUP($B507,Bien_W,2,FALSE)</f>
        <v>61A100</v>
      </c>
      <c r="E507" s="227" t="str">
        <f>VLOOKUP($B507,Bien_W,3,FALSE)</f>
        <v>Frais de scolarité et autres frais pour écoles primaires et secondaires</v>
      </c>
    </row>
    <row r="508" spans="1:10" x14ac:dyDescent="0.2">
      <c r="B508" s="224">
        <v>406</v>
      </c>
      <c r="C508" s="225"/>
      <c r="D508" s="226" t="str">
        <f>VLOOKUP($B508,Bien_W,2,FALSE)</f>
        <v>61A200</v>
      </c>
      <c r="E508" s="227" t="str">
        <f>VLOOKUP($B508,Bien_W,3,FALSE)</f>
        <v>Frais de scolarité et autres frais pour collèges communautaires et cégeps</v>
      </c>
    </row>
    <row r="509" spans="1:10" x14ac:dyDescent="0.2">
      <c r="B509" s="224">
        <v>407</v>
      </c>
      <c r="C509" s="225"/>
      <c r="D509" s="226" t="str">
        <f>VLOOKUP($B509,Bien_W,2,FALSE)</f>
        <v>61A300</v>
      </c>
      <c r="E509" s="227" t="str">
        <f>VLOOKUP($B509,Bien_W,3,FALSE)</f>
        <v>Frais de scolarité et autres frais pour universités</v>
      </c>
    </row>
    <row r="510" spans="1:10" ht="22.5" x14ac:dyDescent="0.2">
      <c r="B510" s="224">
        <v>408</v>
      </c>
      <c r="C510" s="225"/>
      <c r="D510" s="226" t="str">
        <f>VLOOKUP($B510,Bien_W,2,FALSE)</f>
        <v>61A450</v>
      </c>
      <c r="E510" s="227" t="str">
        <f>VLOOKUP($B510,Bien_W,3,FALSE)</f>
        <v>Frais de scolarité et autres frais pour les écoles de commerce, d'informatique, de gestion et les écoles techniques et de métiers</v>
      </c>
    </row>
    <row r="511" spans="1:10" x14ac:dyDescent="0.2">
      <c r="B511" s="224">
        <v>409</v>
      </c>
      <c r="C511" s="225"/>
      <c r="D511" s="226" t="str">
        <f>VLOOKUP($B511,Bien_W,2,FALSE)</f>
        <v>61A670</v>
      </c>
      <c r="E511" s="227" t="str">
        <f>VLOOKUP($B511,Bien_W,3,FALSE)</f>
        <v>Frais de scolarité et autres frais d'autres services d'enseignement et de soutien à l'éducation</v>
      </c>
    </row>
    <row r="512" spans="1:10" x14ac:dyDescent="0.2">
      <c r="B512" s="239"/>
      <c r="C512" s="225"/>
      <c r="D512" s="226"/>
      <c r="E512" s="227"/>
      <c r="I512" s="220"/>
      <c r="J512" s="220"/>
    </row>
    <row r="513" spans="1:10" s="220" customFormat="1" x14ac:dyDescent="0.2">
      <c r="A513" s="221"/>
      <c r="B513" s="222">
        <f>B506+1</f>
        <v>51</v>
      </c>
      <c r="C513" s="223"/>
      <c r="D513" s="223" t="str">
        <f>VLOOKUP($B513,Bien_S,2,FALSE)</f>
        <v>Soins de santé et assistance social</v>
      </c>
      <c r="E513" s="231"/>
      <c r="F513" s="208"/>
      <c r="G513" s="208"/>
      <c r="H513" s="208"/>
      <c r="I513" s="208"/>
      <c r="J513" s="208"/>
    </row>
    <row r="514" spans="1:10" x14ac:dyDescent="0.2">
      <c r="B514" s="224">
        <v>410</v>
      </c>
      <c r="C514" s="225"/>
      <c r="D514" s="226" t="str">
        <f t="shared" ref="D514:D522" si="62">VLOOKUP($B514,Bien_W,2,FALSE)</f>
        <v>621100</v>
      </c>
      <c r="E514" s="227" t="str">
        <f t="shared" ref="E514:E522" si="63">VLOOKUP($B514,Bien_W,3,FALSE)</f>
        <v>Services de médecin</v>
      </c>
    </row>
    <row r="515" spans="1:10" x14ac:dyDescent="0.2">
      <c r="B515" s="224">
        <v>411</v>
      </c>
      <c r="C515" s="225"/>
      <c r="D515" s="226" t="str">
        <f t="shared" si="62"/>
        <v>621200</v>
      </c>
      <c r="E515" s="227" t="str">
        <f t="shared" si="63"/>
        <v>Services de dentiste</v>
      </c>
    </row>
    <row r="516" spans="1:10" x14ac:dyDescent="0.2">
      <c r="B516" s="224">
        <v>412</v>
      </c>
      <c r="C516" s="225"/>
      <c r="D516" s="226" t="str">
        <f t="shared" si="62"/>
        <v>621300</v>
      </c>
      <c r="E516" s="227" t="str">
        <f t="shared" si="63"/>
        <v>Services d'autres praticiens de la santé</v>
      </c>
    </row>
    <row r="517" spans="1:10" x14ac:dyDescent="0.2">
      <c r="B517" s="224">
        <v>413</v>
      </c>
      <c r="C517" s="225"/>
      <c r="D517" s="226" t="str">
        <f t="shared" si="62"/>
        <v>621500</v>
      </c>
      <c r="E517" s="227" t="str">
        <f t="shared" si="63"/>
        <v>Services médicaux et de diagnostics (laboratoire)</v>
      </c>
    </row>
    <row r="518" spans="1:10" x14ac:dyDescent="0.2">
      <c r="B518" s="224">
        <v>414</v>
      </c>
      <c r="C518" s="225"/>
      <c r="D518" s="226" t="str">
        <f t="shared" si="62"/>
        <v>621900</v>
      </c>
      <c r="E518" s="227" t="str">
        <f t="shared" si="63"/>
        <v>Services d'ambulance</v>
      </c>
    </row>
    <row r="519" spans="1:10" x14ac:dyDescent="0.2">
      <c r="B519" s="224">
        <v>415</v>
      </c>
      <c r="C519" s="225"/>
      <c r="D519" s="226" t="str">
        <f t="shared" si="62"/>
        <v>622000</v>
      </c>
      <c r="E519" s="227" t="str">
        <f t="shared" si="63"/>
        <v>Services hospitaliers (frais)</v>
      </c>
    </row>
    <row r="520" spans="1:10" x14ac:dyDescent="0.2">
      <c r="B520" s="224">
        <v>416</v>
      </c>
      <c r="C520" s="225"/>
      <c r="D520" s="226" t="str">
        <f t="shared" si="62"/>
        <v>623000</v>
      </c>
      <c r="E520" s="227" t="str">
        <f t="shared" si="63"/>
        <v>Services de soins infirmiers et de soins en établissement</v>
      </c>
    </row>
    <row r="521" spans="1:10" x14ac:dyDescent="0.2">
      <c r="B521" s="224">
        <v>417</v>
      </c>
      <c r="C521" s="225"/>
      <c r="D521" s="226" t="str">
        <f t="shared" si="62"/>
        <v>624400</v>
      </c>
      <c r="E521" s="227" t="str">
        <f t="shared" si="63"/>
        <v>Services de garderie pour enfants</v>
      </c>
    </row>
    <row r="522" spans="1:10" x14ac:dyDescent="0.2">
      <c r="B522" s="224">
        <v>418</v>
      </c>
      <c r="C522" s="225"/>
      <c r="D522" s="226" t="str">
        <f t="shared" si="62"/>
        <v>62A000</v>
      </c>
      <c r="E522" s="227" t="str">
        <f t="shared" si="63"/>
        <v>Autres services de soins de santé et d'assistance sociale</v>
      </c>
    </row>
    <row r="523" spans="1:10" x14ac:dyDescent="0.2">
      <c r="B523" s="232"/>
      <c r="C523" s="229"/>
      <c r="D523" s="230"/>
      <c r="E523" s="234"/>
      <c r="I523" s="220"/>
      <c r="J523" s="220"/>
    </row>
    <row r="524" spans="1:10" s="220" customFormat="1" x14ac:dyDescent="0.2">
      <c r="A524" s="221"/>
      <c r="B524" s="222">
        <f>B513+1</f>
        <v>52</v>
      </c>
      <c r="C524" s="223"/>
      <c r="D524" s="223" t="str">
        <f>VLOOKUP($B524,Bien_S,2,FALSE)</f>
        <v>Arts, spectacles et loisirs</v>
      </c>
      <c r="E524" s="231"/>
      <c r="F524" s="208"/>
      <c r="G524" s="208"/>
      <c r="H524" s="208"/>
      <c r="I524" s="208"/>
      <c r="J524" s="208"/>
    </row>
    <row r="525" spans="1:10" x14ac:dyDescent="0.2">
      <c r="B525" s="235">
        <v>419</v>
      </c>
      <c r="C525" s="225"/>
      <c r="D525" s="226" t="str">
        <f t="shared" ref="D525:D533" si="64">VLOOKUP($B525,Bien_W,2,FALSE)</f>
        <v>711A00</v>
      </c>
      <c r="E525" s="227" t="str">
        <f t="shared" ref="E525:E533" si="65">VLOOKUP($B525,Bien_W,3,FALSE)</f>
        <v>Entrées aux événements sportifs</v>
      </c>
    </row>
    <row r="526" spans="1:10" x14ac:dyDescent="0.2">
      <c r="B526" s="235">
        <v>420</v>
      </c>
      <c r="C526" s="225"/>
      <c r="D526" s="226" t="str">
        <f t="shared" si="64"/>
        <v>711B00</v>
      </c>
      <c r="E526" s="227" t="str">
        <f t="shared" si="65"/>
        <v>Entrées aux spectacles des arts d'interprétation sur scène</v>
      </c>
    </row>
    <row r="527" spans="1:10" x14ac:dyDescent="0.2">
      <c r="B527" s="235">
        <v>421</v>
      </c>
      <c r="C527" s="225"/>
      <c r="D527" s="226" t="str">
        <f t="shared" si="64"/>
        <v>7113A0</v>
      </c>
      <c r="E527" s="227" t="str">
        <f t="shared" si="65"/>
        <v>Services d'organisation d'événements sportifs et des arts d'interprétation</v>
      </c>
    </row>
    <row r="528" spans="1:10" ht="22.5" x14ac:dyDescent="0.2">
      <c r="B528" s="235">
        <v>422</v>
      </c>
      <c r="C528" s="225"/>
      <c r="D528" s="226" t="str">
        <f t="shared" si="64"/>
        <v>7113B0</v>
      </c>
      <c r="E528" s="227" t="str">
        <f t="shared" si="65"/>
        <v>Production à contrat de spectacles des arts d'interprétation sur scène, d'événements sportifs et d'œuvres protégées par le droit d'auteur</v>
      </c>
    </row>
    <row r="529" spans="1:10" x14ac:dyDescent="0.2">
      <c r="B529" s="235">
        <v>423</v>
      </c>
      <c r="C529" s="225"/>
      <c r="D529" s="226" t="str">
        <f t="shared" si="64"/>
        <v>7113C0</v>
      </c>
      <c r="E529" s="227" t="str">
        <f t="shared" si="65"/>
        <v>Droits de radiodiffusion et de télédiffusion et autres droits médiatiques</v>
      </c>
    </row>
    <row r="530" spans="1:10" ht="22.5" x14ac:dyDescent="0.2">
      <c r="B530" s="235">
        <v>424</v>
      </c>
      <c r="C530" s="225"/>
      <c r="D530" s="226" t="str">
        <f t="shared" si="64"/>
        <v>711400</v>
      </c>
      <c r="E530" s="227" t="str">
        <f t="shared" si="65"/>
        <v>Services de gestion de la carrière et de la représentation d'artistes, d'athlètes et d'autres personnalités publiques</v>
      </c>
    </row>
    <row r="531" spans="1:10" x14ac:dyDescent="0.2">
      <c r="B531" s="235">
        <v>425</v>
      </c>
      <c r="C531" s="225"/>
      <c r="D531" s="226" t="str">
        <f t="shared" si="64"/>
        <v>712000</v>
      </c>
      <c r="E531" s="227" t="str">
        <f t="shared" si="65"/>
        <v>Services d'établissement du patrimoine</v>
      </c>
    </row>
    <row r="532" spans="1:10" x14ac:dyDescent="0.2">
      <c r="B532" s="235">
        <v>426</v>
      </c>
      <c r="C532" s="225"/>
      <c r="D532" s="226" t="str">
        <f t="shared" si="64"/>
        <v>713200</v>
      </c>
      <c r="E532" s="227" t="str">
        <f t="shared" si="65"/>
        <v>Jeux de hasard (paris net)</v>
      </c>
    </row>
    <row r="533" spans="1:10" x14ac:dyDescent="0.2">
      <c r="B533" s="235">
        <v>427</v>
      </c>
      <c r="C533" s="225"/>
      <c r="D533" s="226" t="str">
        <f t="shared" si="64"/>
        <v>713A00</v>
      </c>
      <c r="E533" s="227" t="str">
        <f t="shared" si="65"/>
        <v>Autres services de divertissement et de loisirs</v>
      </c>
    </row>
    <row r="534" spans="1:10" x14ac:dyDescent="0.2">
      <c r="B534" s="239"/>
      <c r="C534" s="225"/>
      <c r="D534" s="226"/>
      <c r="E534" s="227"/>
      <c r="I534" s="220"/>
      <c r="J534" s="220"/>
    </row>
    <row r="535" spans="1:10" s="220" customFormat="1" x14ac:dyDescent="0.2">
      <c r="A535" s="221"/>
      <c r="B535" s="222">
        <f>B524+1</f>
        <v>53</v>
      </c>
      <c r="C535" s="223"/>
      <c r="D535" s="223" t="str">
        <f>VLOOKUP($B535,Bien_S,2,FALSE)</f>
        <v>Services d'hébergement et de restauration</v>
      </c>
      <c r="E535" s="231"/>
      <c r="F535" s="208"/>
      <c r="G535" s="208"/>
      <c r="H535" s="208"/>
      <c r="I535" s="208"/>
      <c r="J535" s="208"/>
    </row>
    <row r="536" spans="1:10" x14ac:dyDescent="0.2">
      <c r="B536" s="235">
        <v>428</v>
      </c>
      <c r="C536" s="225"/>
      <c r="D536" s="226" t="str">
        <f>VLOOKUP($B536,Bien_W,2,FALSE)</f>
        <v>721100</v>
      </c>
      <c r="E536" s="227" t="str">
        <f>VLOOKUP($B536,Bien_W,3,FALSE)</f>
        <v>Services d'hébergement</v>
      </c>
    </row>
    <row r="537" spans="1:10" x14ac:dyDescent="0.2">
      <c r="B537" s="224">
        <v>429</v>
      </c>
      <c r="C537" s="225"/>
      <c r="D537" s="226" t="str">
        <f>VLOOKUP($B537,Bien_W,2,FALSE)</f>
        <v>721200</v>
      </c>
      <c r="E537" s="227" t="str">
        <f>VLOOKUP($B537,Bien_W,3,FALSE)</f>
        <v>Services de parcs pour véhicules de plaisance et de camps récréatifs</v>
      </c>
    </row>
    <row r="538" spans="1:10" x14ac:dyDescent="0.2">
      <c r="B538" s="235">
        <v>430</v>
      </c>
      <c r="C538" s="225"/>
      <c r="D538" s="226" t="str">
        <f>VLOOKUP($B538,Bien_W,2,FALSE)</f>
        <v>721300</v>
      </c>
      <c r="E538" s="227" t="str">
        <f>VLOOKUP($B538,Bien_W,3,FALSE)</f>
        <v>Services de maisons de chambres et de pension</v>
      </c>
    </row>
    <row r="539" spans="1:10" x14ac:dyDescent="0.2">
      <c r="B539" s="224">
        <v>431</v>
      </c>
      <c r="C539" s="225"/>
      <c r="D539" s="226" t="str">
        <f>VLOOKUP($B539,Bien_W,2,FALSE)</f>
        <v>722A00</v>
      </c>
      <c r="E539" s="227" t="str">
        <f>VLOOKUP($B539,Bien_W,3,FALSE)</f>
        <v>Services de restauration</v>
      </c>
    </row>
    <row r="540" spans="1:10" x14ac:dyDescent="0.2">
      <c r="B540" s="235">
        <v>432</v>
      </c>
      <c r="C540" s="225"/>
      <c r="D540" s="226" t="str">
        <f>VLOOKUP($B540,Bien_W,2,FALSE)</f>
        <v>722B00</v>
      </c>
      <c r="E540" s="227" t="str">
        <f>VLOOKUP($B540,Bien_W,3,FALSE)</f>
        <v>Services de boissons alcoolisées</v>
      </c>
    </row>
    <row r="541" spans="1:10" ht="12.75" customHeight="1" x14ac:dyDescent="0.2">
      <c r="B541" s="232"/>
      <c r="C541" s="229"/>
      <c r="D541" s="230"/>
      <c r="E541" s="234"/>
      <c r="I541" s="220"/>
      <c r="J541" s="220"/>
    </row>
    <row r="542" spans="1:10" s="220" customFormat="1" x14ac:dyDescent="0.2">
      <c r="A542" s="221"/>
      <c r="B542" s="222">
        <f>B535+1</f>
        <v>54</v>
      </c>
      <c r="C542" s="223"/>
      <c r="D542" s="223" t="str">
        <f>VLOOKUP($B542,Bien_S,2,FALSE)</f>
        <v>Autres services (sauf les administrations publiques et ISBLSM)</v>
      </c>
      <c r="E542" s="231"/>
      <c r="F542" s="208"/>
      <c r="G542" s="208"/>
      <c r="H542" s="208"/>
      <c r="I542" s="208"/>
      <c r="J542" s="208"/>
    </row>
    <row r="543" spans="1:10" x14ac:dyDescent="0.2">
      <c r="B543" s="235">
        <v>433</v>
      </c>
      <c r="C543" s="225"/>
      <c r="D543" s="226" t="str">
        <f t="shared" ref="D543:D552" si="66">VLOOKUP($B543,Bien_W,2,FALSE)</f>
        <v>811100</v>
      </c>
      <c r="E543" s="227" t="str">
        <f t="shared" ref="E543:E552" si="67">VLOOKUP($B543,Bien_W,3,FALSE)</f>
        <v>Services d'entretien et de réparation de véhicules automobiles</v>
      </c>
    </row>
    <row r="544" spans="1:10" x14ac:dyDescent="0.2">
      <c r="B544" s="235">
        <v>434</v>
      </c>
      <c r="C544" s="225"/>
      <c r="D544" s="226" t="str">
        <f t="shared" si="66"/>
        <v>811A00</v>
      </c>
      <c r="E544" s="227" t="str">
        <f t="shared" si="67"/>
        <v>Autres services de réparation et d'entretien</v>
      </c>
    </row>
    <row r="545" spans="1:10" x14ac:dyDescent="0.2">
      <c r="B545" s="235">
        <v>435</v>
      </c>
      <c r="C545" s="225"/>
      <c r="D545" s="226" t="str">
        <f t="shared" si="66"/>
        <v>812200</v>
      </c>
      <c r="E545" s="227" t="str">
        <f t="shared" si="67"/>
        <v>Services funéraires</v>
      </c>
    </row>
    <row r="546" spans="1:10" x14ac:dyDescent="0.2">
      <c r="B546" s="235">
        <v>436</v>
      </c>
      <c r="C546" s="225"/>
      <c r="D546" s="226" t="str">
        <f t="shared" si="66"/>
        <v>812300</v>
      </c>
      <c r="E546" s="227" t="str">
        <f t="shared" si="67"/>
        <v>Services de blanchisserie et de nettoyage à sec</v>
      </c>
    </row>
    <row r="547" spans="1:10" x14ac:dyDescent="0.2">
      <c r="B547" s="235">
        <v>437</v>
      </c>
      <c r="C547" s="225"/>
      <c r="D547" s="226" t="str">
        <f t="shared" si="66"/>
        <v>812110</v>
      </c>
      <c r="E547" s="227" t="str">
        <f t="shared" si="67"/>
        <v>Services de coiffure et d'esthétique</v>
      </c>
    </row>
    <row r="548" spans="1:10" x14ac:dyDescent="0.2">
      <c r="B548" s="235">
        <v>438</v>
      </c>
      <c r="C548" s="225"/>
      <c r="D548" s="226" t="str">
        <f t="shared" si="66"/>
        <v>812930</v>
      </c>
      <c r="E548" s="227" t="str">
        <f t="shared" si="67"/>
        <v>Services de stationnement</v>
      </c>
    </row>
    <row r="549" spans="1:10" x14ac:dyDescent="0.2">
      <c r="B549" s="235">
        <v>439</v>
      </c>
      <c r="C549" s="225"/>
      <c r="D549" s="226" t="str">
        <f t="shared" si="66"/>
        <v>812B00</v>
      </c>
      <c r="E549" s="227" t="str">
        <f t="shared" si="67"/>
        <v>Autres services personnels et de soins personnels</v>
      </c>
    </row>
    <row r="550" spans="1:10" x14ac:dyDescent="0.2">
      <c r="B550" s="235">
        <v>440</v>
      </c>
      <c r="C550" s="225"/>
      <c r="D550" s="226" t="str">
        <f t="shared" si="66"/>
        <v>813000</v>
      </c>
      <c r="E550" s="227" t="str">
        <f t="shared" si="67"/>
        <v>Autres services aux membres d'organismes à but lucratif</v>
      </c>
    </row>
    <row r="551" spans="1:10" x14ac:dyDescent="0.2">
      <c r="B551" s="235">
        <v>441</v>
      </c>
      <c r="C551" s="225"/>
      <c r="D551" s="226" t="str">
        <f t="shared" si="66"/>
        <v>814A10</v>
      </c>
      <c r="E551" s="227" t="str">
        <f t="shared" si="67"/>
        <v>Services de gardiennage d'enfants</v>
      </c>
    </row>
    <row r="552" spans="1:10" x14ac:dyDescent="0.2">
      <c r="B552" s="235">
        <v>442</v>
      </c>
      <c r="C552" s="225"/>
      <c r="D552" s="226" t="str">
        <f t="shared" si="66"/>
        <v>814B00</v>
      </c>
      <c r="E552" s="227" t="str">
        <f t="shared" si="67"/>
        <v>Autres services de ménages privés</v>
      </c>
    </row>
    <row r="553" spans="1:10" ht="12.75" customHeight="1" x14ac:dyDescent="0.2">
      <c r="B553" s="239"/>
      <c r="C553" s="225"/>
      <c r="D553" s="226"/>
      <c r="E553" s="227"/>
      <c r="I553" s="220"/>
      <c r="J553" s="220"/>
    </row>
    <row r="554" spans="1:10" s="220" customFormat="1" x14ac:dyDescent="0.2">
      <c r="A554" s="221"/>
      <c r="B554" s="222">
        <f>B542+1</f>
        <v>55</v>
      </c>
      <c r="C554" s="223"/>
      <c r="D554" s="223" t="str">
        <f>VLOOKUP($B554,Bien_S,2,FALSE)</f>
        <v>Autres services des institutions sans but lucratif au service des ménages</v>
      </c>
      <c r="E554" s="231"/>
      <c r="F554" s="208"/>
      <c r="G554" s="208"/>
      <c r="H554" s="208"/>
      <c r="I554" s="208"/>
      <c r="J554" s="208"/>
    </row>
    <row r="555" spans="1:10" x14ac:dyDescent="0.2">
      <c r="B555" s="235">
        <v>443</v>
      </c>
      <c r="C555" s="225"/>
      <c r="D555" s="226" t="str">
        <f>VLOOKUP($B555,Bien_W,2,FALSE)</f>
        <v>81A000</v>
      </c>
      <c r="E555" s="227" t="str">
        <f>VLOOKUP($B555,Bien_W,3,FALSE)</f>
        <v>Autres services des institutions sans but lucratif au service des ménages</v>
      </c>
    </row>
    <row r="556" spans="1:10" ht="12.75" customHeight="1" x14ac:dyDescent="0.2">
      <c r="B556" s="232"/>
      <c r="C556" s="229"/>
      <c r="D556" s="230"/>
      <c r="E556" s="234"/>
      <c r="I556" s="220"/>
      <c r="J556" s="220"/>
    </row>
    <row r="557" spans="1:10" s="220" customFormat="1" x14ac:dyDescent="0.2">
      <c r="A557" s="221"/>
      <c r="B557" s="222">
        <f>B554+1</f>
        <v>56</v>
      </c>
      <c r="C557" s="223"/>
      <c r="D557" s="223" t="str">
        <f>VLOOKUP($B557,Bien_S,2,FALSE)</f>
        <v>Autres services des administrations publiques</v>
      </c>
      <c r="E557" s="231"/>
      <c r="F557" s="208"/>
      <c r="G557" s="208"/>
      <c r="H557" s="208"/>
      <c r="I557" s="208"/>
      <c r="J557" s="208"/>
    </row>
    <row r="558" spans="1:10" x14ac:dyDescent="0.2">
      <c r="B558" s="235">
        <v>444</v>
      </c>
      <c r="C558" s="225"/>
      <c r="D558" s="226" t="str">
        <f>VLOOKUP($B558,Bien_W,2,FALSE)</f>
        <v>91A000</v>
      </c>
      <c r="E558" s="227" t="str">
        <f>VLOOKUP($B558,Bien_W,3,FALSE)</f>
        <v>Autres services des administrations publiques</v>
      </c>
    </row>
    <row r="559" spans="1:10" ht="12.75" customHeight="1" x14ac:dyDescent="0.2">
      <c r="B559" s="239"/>
      <c r="C559" s="225"/>
      <c r="D559" s="226"/>
      <c r="E559" s="227"/>
      <c r="I559" s="220"/>
      <c r="J559" s="220"/>
    </row>
    <row r="560" spans="1:10" s="220" customFormat="1" x14ac:dyDescent="0.2">
      <c r="A560" s="221"/>
      <c r="B560" s="222">
        <f>B557+1</f>
        <v>57</v>
      </c>
      <c r="C560" s="223"/>
      <c r="D560" s="223" t="str">
        <f>VLOOKUP($B560,Bien_S,2,FALSE)</f>
        <v>Fourniture des services d'institution sans but lucratif</v>
      </c>
      <c r="E560" s="231"/>
      <c r="F560" s="208"/>
      <c r="G560" s="208"/>
      <c r="H560" s="208"/>
      <c r="I560" s="208"/>
      <c r="J560" s="208"/>
    </row>
    <row r="561" spans="1:10" ht="22.5" x14ac:dyDescent="0.2">
      <c r="B561" s="235">
        <v>445</v>
      </c>
      <c r="C561" s="225"/>
      <c r="D561" s="226" t="str">
        <f t="shared" ref="D561:D569" si="68">VLOOKUP($B561,Bien_W,2,FALSE)</f>
        <v>NP6100</v>
      </c>
      <c r="E561" s="227" t="str">
        <f t="shared" ref="E561:E569" si="69">VLOOKUP($B561,Bien_W,3,FALSE)</f>
        <v>Fourniture des services d'enseignement par des institutions sans but lucratif au service des ménages</v>
      </c>
    </row>
    <row r="562" spans="1:10" ht="22.5" x14ac:dyDescent="0.2">
      <c r="B562" s="235">
        <v>446</v>
      </c>
      <c r="C562" s="225"/>
      <c r="D562" s="226" t="str">
        <f t="shared" si="68"/>
        <v>NP6210</v>
      </c>
      <c r="E562" s="227" t="str">
        <f t="shared" si="69"/>
        <v>Fourniture des services de soins de santé ambulatoires par des institutions sans but lucratif au service des ménages</v>
      </c>
    </row>
    <row r="563" spans="1:10" ht="22.5" x14ac:dyDescent="0.2">
      <c r="B563" s="235">
        <v>447</v>
      </c>
      <c r="C563" s="225"/>
      <c r="D563" s="226" t="str">
        <f t="shared" si="68"/>
        <v>NP6240</v>
      </c>
      <c r="E563" s="227" t="str">
        <f t="shared" si="69"/>
        <v>Fourniture des services d'assistance sociale par des institutions sans but lucratif au service des ménages</v>
      </c>
    </row>
    <row r="564" spans="1:10" ht="22.5" x14ac:dyDescent="0.2">
      <c r="B564" s="235">
        <v>448</v>
      </c>
      <c r="C564" s="225"/>
      <c r="D564" s="226" t="str">
        <f t="shared" si="68"/>
        <v>NP7100</v>
      </c>
      <c r="E564" s="227" t="str">
        <f t="shared" si="69"/>
        <v>Fourniture des services d'arts, de spectacles par des institutions sans but lucratif au service des ménages</v>
      </c>
    </row>
    <row r="565" spans="1:10" x14ac:dyDescent="0.2">
      <c r="B565" s="235">
        <v>449</v>
      </c>
      <c r="C565" s="225"/>
      <c r="D565" s="226" t="str">
        <f t="shared" si="68"/>
        <v>NP8131</v>
      </c>
      <c r="E565" s="227" t="str">
        <f t="shared" si="69"/>
        <v>Fourniture des services d'organisme religieux</v>
      </c>
    </row>
    <row r="566" spans="1:10" x14ac:dyDescent="0.2">
      <c r="B566" s="235">
        <v>450</v>
      </c>
      <c r="C566" s="225"/>
      <c r="D566" s="226" t="str">
        <f t="shared" si="68"/>
        <v>NP81A1</v>
      </c>
      <c r="E566" s="227" t="str">
        <f t="shared" si="69"/>
        <v>Fourniture de services fournis par des fondations et des organismes de charité</v>
      </c>
    </row>
    <row r="567" spans="1:10" x14ac:dyDescent="0.2">
      <c r="B567" s="235">
        <v>451</v>
      </c>
      <c r="C567" s="225"/>
      <c r="D567" s="226" t="str">
        <f t="shared" si="68"/>
        <v>NP81A2</v>
      </c>
      <c r="E567" s="227" t="str">
        <f t="shared" si="69"/>
        <v>Fournitures de services aux membres d'organisations syndicales</v>
      </c>
    </row>
    <row r="568" spans="1:10" x14ac:dyDescent="0.2">
      <c r="B568" s="235">
        <v>452</v>
      </c>
      <c r="C568" s="225"/>
      <c r="D568" s="226" t="str">
        <f t="shared" si="68"/>
        <v>NP81A9</v>
      </c>
      <c r="E568" s="227" t="str">
        <f t="shared" si="69"/>
        <v>Fourniture de services d'organisations politiques</v>
      </c>
    </row>
    <row r="569" spans="1:10" x14ac:dyDescent="0.2">
      <c r="B569" s="235">
        <v>453</v>
      </c>
      <c r="C569" s="225"/>
      <c r="D569" s="226" t="str">
        <f t="shared" si="68"/>
        <v>NP81A4</v>
      </c>
      <c r="E569" s="227" t="str">
        <f t="shared" si="69"/>
        <v>Fourniture d'autres services d'ISBLSM</v>
      </c>
    </row>
    <row r="570" spans="1:10" ht="12.75" customHeight="1" x14ac:dyDescent="0.2">
      <c r="B570" s="232"/>
      <c r="C570" s="229"/>
      <c r="D570" s="230"/>
      <c r="E570" s="234"/>
      <c r="I570" s="220"/>
      <c r="J570" s="220"/>
    </row>
    <row r="571" spans="1:10" s="220" customFormat="1" x14ac:dyDescent="0.2">
      <c r="A571" s="221"/>
      <c r="B571" s="222">
        <f>B560+1</f>
        <v>58</v>
      </c>
      <c r="C571" s="223"/>
      <c r="D571" s="223" t="str">
        <f>VLOOKUP($B571,Bien_S,2,FALSE)</f>
        <v>Fourniture des services du secteur des administrations publiques</v>
      </c>
      <c r="E571" s="231"/>
      <c r="F571" s="208"/>
      <c r="G571" s="208"/>
      <c r="H571" s="208"/>
      <c r="I571" s="208"/>
      <c r="J571" s="208"/>
    </row>
    <row r="572" spans="1:10" ht="22.5" x14ac:dyDescent="0.2">
      <c r="B572" s="235">
        <v>454</v>
      </c>
      <c r="C572" s="225"/>
      <c r="D572" s="226" t="str">
        <f>VLOOKUP($B572,Bien_W,2,FALSE)</f>
        <v>NG6111</v>
      </c>
      <c r="E572" s="227" t="str">
        <f>VLOOKUP($B572,Bien_W,3,FALSE)</f>
        <v>Fourniture des services d'enseignement primaire et secondaire par les adimistrations publiques</v>
      </c>
    </row>
    <row r="573" spans="1:10" x14ac:dyDescent="0.2">
      <c r="B573" s="235">
        <v>455</v>
      </c>
      <c r="C573" s="225"/>
      <c r="D573" s="226" t="str">
        <f>VLOOKUP($B573,Bien_W,2,FALSE)</f>
        <v>NG6112</v>
      </c>
      <c r="E573" s="227" t="str">
        <f>VLOOKUP($B573,Bien_W,3,FALSE)</f>
        <v>Fourniture des services d'enseignement collégial par les administrations publiques</v>
      </c>
    </row>
    <row r="574" spans="1:10" x14ac:dyDescent="0.2">
      <c r="B574" s="235">
        <v>456</v>
      </c>
      <c r="C574" s="225"/>
      <c r="D574" s="226" t="str">
        <f t="shared" ref="D574:D582" si="70">VLOOKUP($B574,Bien_W,2,FALSE)</f>
        <v>NG6113</v>
      </c>
      <c r="E574" s="227" t="str">
        <f t="shared" ref="E574:E582" si="71">VLOOKUP($B574,Bien_W,3,FALSE)</f>
        <v>Fourniture des services d'enseignement universitaire par les administrations publiques</v>
      </c>
    </row>
    <row r="575" spans="1:10" x14ac:dyDescent="0.2">
      <c r="B575" s="235">
        <v>457</v>
      </c>
      <c r="C575" s="225"/>
      <c r="D575" s="226" t="str">
        <f t="shared" si="70"/>
        <v>NG611A</v>
      </c>
      <c r="E575" s="227" t="str">
        <f t="shared" si="71"/>
        <v>Fourniture des autres services d'enseignement par les administrations publiques</v>
      </c>
    </row>
    <row r="576" spans="1:10" x14ac:dyDescent="0.2">
      <c r="B576" s="235">
        <v>458</v>
      </c>
      <c r="C576" s="225"/>
      <c r="D576" s="226" t="str">
        <f t="shared" si="70"/>
        <v>NG6220</v>
      </c>
      <c r="E576" s="227" t="str">
        <f t="shared" si="71"/>
        <v>Fourniture des services hospitaliers par les administrations publiques</v>
      </c>
    </row>
    <row r="577" spans="1:10" x14ac:dyDescent="0.2">
      <c r="B577" s="235">
        <v>459</v>
      </c>
      <c r="C577" s="225"/>
      <c r="D577" s="226" t="str">
        <f t="shared" si="70"/>
        <v>NG6230</v>
      </c>
      <c r="E577" s="227" t="str">
        <f t="shared" si="71"/>
        <v>Fourniture des services de soins en établissement par les adminstrations publiques</v>
      </c>
    </row>
    <row r="578" spans="1:10" x14ac:dyDescent="0.2">
      <c r="B578" s="235">
        <v>460</v>
      </c>
      <c r="C578" s="225"/>
      <c r="D578" s="226" t="str">
        <f t="shared" si="70"/>
        <v>NG9111</v>
      </c>
      <c r="E578" s="227" t="str">
        <f t="shared" si="71"/>
        <v>Fourniture des services de défense</v>
      </c>
    </row>
    <row r="579" spans="1:10" x14ac:dyDescent="0.2">
      <c r="B579" s="235">
        <v>461</v>
      </c>
      <c r="C579" s="225"/>
      <c r="D579" s="226" t="str">
        <f t="shared" si="70"/>
        <v>NG911A</v>
      </c>
      <c r="E579" s="227" t="str">
        <f t="shared" si="71"/>
        <v>Fourniture d'autres services de l'administration fédérale</v>
      </c>
    </row>
    <row r="580" spans="1:10" x14ac:dyDescent="0.2">
      <c r="B580" s="235">
        <v>462</v>
      </c>
      <c r="C580" s="225"/>
      <c r="D580" s="226" t="str">
        <f t="shared" si="70"/>
        <v>NG9120</v>
      </c>
      <c r="E580" s="227" t="str">
        <f t="shared" si="71"/>
        <v>Fourniture d'autres services de l'administration provinciale</v>
      </c>
    </row>
    <row r="581" spans="1:10" x14ac:dyDescent="0.2">
      <c r="B581" s="235">
        <v>463</v>
      </c>
      <c r="C581" s="225"/>
      <c r="D581" s="226" t="str">
        <f t="shared" si="70"/>
        <v>NG9130</v>
      </c>
      <c r="E581" s="227" t="str">
        <f t="shared" si="71"/>
        <v>Fourniture d'autres services de l'administration municipale</v>
      </c>
    </row>
    <row r="582" spans="1:10" x14ac:dyDescent="0.2">
      <c r="B582" s="235">
        <v>464</v>
      </c>
      <c r="C582" s="225"/>
      <c r="D582" s="226" t="str">
        <f t="shared" si="70"/>
        <v>NG9140</v>
      </c>
      <c r="E582" s="227" t="str">
        <f t="shared" si="71"/>
        <v>Fourniture d'autres services de l'administration autochtone</v>
      </c>
    </row>
    <row r="583" spans="1:10" s="147" customFormat="1" ht="13.5" thickBot="1" x14ac:dyDescent="0.25">
      <c r="A583" s="240"/>
      <c r="B583" s="240"/>
      <c r="C583" s="241"/>
      <c r="D583" s="240"/>
      <c r="E583" s="242"/>
      <c r="F583" s="208"/>
      <c r="G583" s="208"/>
      <c r="H583" s="208"/>
    </row>
    <row r="584" spans="1:10" s="147" customFormat="1" x14ac:dyDescent="0.2">
      <c r="A584" s="243"/>
      <c r="B584" s="244"/>
      <c r="C584" s="245"/>
      <c r="D584" s="244"/>
      <c r="E584" s="243"/>
      <c r="F584" s="208"/>
      <c r="G584" s="208"/>
      <c r="H584" s="208"/>
      <c r="I584" s="246"/>
      <c r="J584" s="246"/>
    </row>
  </sheetData>
  <pageMargins left="0.78740157480314965" right="0.39370078740157483" top="0.78740157480314965" bottom="0.78740157480314965" header="0.51181102362204722" footer="0.51181102362204722"/>
  <pageSetup fitToHeight="11" orientation="portrait" r:id="rId1"/>
  <headerFooter alignWithMargins="0">
    <oddHeader>&amp;R&amp;8&amp;P</oddHeader>
  </headerFooter>
  <rowBreaks count="9" manualBreakCount="9">
    <brk id="58" max="4" man="1"/>
    <brk id="116" max="16383" man="1"/>
    <brk id="162" max="16383" man="1"/>
    <brk id="204" max="16383" man="1"/>
    <brk id="245" max="16383" man="1"/>
    <brk id="344" max="16383" man="1"/>
    <brk id="435" max="16383" man="1"/>
    <brk id="492" max="4" man="1"/>
    <brk id="54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526"/>
  <sheetViews>
    <sheetView showZeros="0" tabSelected="1" topLeftCell="A97" zoomScaleNormal="100" zoomScaleSheetLayoutView="100" workbookViewId="0">
      <selection activeCell="V41" sqref="V41"/>
    </sheetView>
  </sheetViews>
  <sheetFormatPr baseColWidth="10" defaultColWidth="12" defaultRowHeight="11.25" x14ac:dyDescent="0.2"/>
  <cols>
    <col min="1" max="1" width="10.83203125" style="15" customWidth="1"/>
    <col min="2" max="2" width="12" style="15"/>
    <col min="3" max="3" width="2.83203125" style="15" customWidth="1"/>
    <col min="4" max="4" width="12.33203125" style="493" customWidth="1"/>
    <col min="5" max="5" width="8.33203125" style="29" customWidth="1"/>
    <col min="6" max="8" width="6.83203125" style="29" customWidth="1"/>
    <col min="9" max="9" width="6.83203125" style="15" customWidth="1"/>
    <col min="10" max="10" width="14.6640625" style="15" customWidth="1"/>
    <col min="11" max="11" width="1.83203125" style="15" customWidth="1"/>
    <col min="12" max="13" width="14.6640625" style="15" customWidth="1"/>
    <col min="14" max="16384" width="12" style="15"/>
  </cols>
  <sheetData>
    <row r="1" spans="1:14" ht="15.75" customHeight="1" x14ac:dyDescent="0.2">
      <c r="A1" s="465" t="s">
        <v>513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4" ht="15.75" customHeight="1" x14ac:dyDescent="0.2">
      <c r="A2" s="465" t="s">
        <v>514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</row>
    <row r="3" spans="1:14" ht="12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ht="12.75" x14ac:dyDescent="0.2">
      <c r="A4" s="253"/>
      <c r="B4" s="253"/>
      <c r="C4" s="253"/>
      <c r="D4" s="254"/>
      <c r="E4" s="254"/>
      <c r="F4" s="254"/>
      <c r="G4" s="254"/>
      <c r="H4" s="254"/>
      <c r="I4" s="253"/>
      <c r="J4" s="253"/>
      <c r="K4" s="253"/>
      <c r="L4" s="253"/>
      <c r="M4" s="253"/>
    </row>
    <row r="5" spans="1:14" ht="12.75" x14ac:dyDescent="0.2">
      <c r="A5" s="27" t="s">
        <v>515</v>
      </c>
      <c r="B5" s="253"/>
      <c r="C5" s="253"/>
      <c r="D5" s="466"/>
      <c r="E5" s="467"/>
      <c r="F5" s="467"/>
      <c r="G5" s="467"/>
      <c r="H5" s="467"/>
      <c r="I5" s="467"/>
      <c r="J5" s="467"/>
      <c r="K5" s="467"/>
      <c r="L5" s="468"/>
      <c r="M5" s="255"/>
      <c r="N5" s="270"/>
    </row>
    <row r="6" spans="1:14" ht="12.75" x14ac:dyDescent="0.2">
      <c r="A6" s="27"/>
      <c r="B6" s="253"/>
      <c r="C6" s="253"/>
      <c r="D6" s="469"/>
      <c r="E6" s="470"/>
      <c r="F6" s="470"/>
      <c r="G6" s="470"/>
      <c r="H6" s="470"/>
      <c r="I6" s="470"/>
      <c r="J6" s="470"/>
      <c r="K6" s="470"/>
      <c r="L6" s="471"/>
      <c r="M6" s="255"/>
      <c r="N6" s="270"/>
    </row>
    <row r="7" spans="1:14" ht="12.75" x14ac:dyDescent="0.2">
      <c r="A7" s="253"/>
      <c r="B7" s="253"/>
      <c r="C7" s="253"/>
      <c r="D7" s="472"/>
      <c r="E7" s="473"/>
      <c r="F7" s="473"/>
      <c r="G7" s="473"/>
      <c r="H7" s="473"/>
      <c r="I7" s="473"/>
      <c r="J7" s="473"/>
      <c r="K7" s="473"/>
      <c r="L7" s="474"/>
      <c r="M7" s="255"/>
      <c r="N7" s="270"/>
    </row>
    <row r="8" spans="1:14" ht="12.75" x14ac:dyDescent="0.2">
      <c r="A8" s="253"/>
      <c r="B8" s="253"/>
      <c r="C8" s="253"/>
      <c r="D8" s="462"/>
      <c r="E8" s="349"/>
      <c r="F8" s="349"/>
      <c r="G8" s="349"/>
      <c r="H8" s="349"/>
      <c r="I8" s="349"/>
      <c r="J8" s="349"/>
      <c r="K8" s="349"/>
      <c r="L8" s="349"/>
      <c r="M8" s="255"/>
      <c r="N8" s="270"/>
    </row>
    <row r="9" spans="1:14" ht="15" x14ac:dyDescent="0.2">
      <c r="A9" s="350" t="s">
        <v>3830</v>
      </c>
      <c r="B9" s="253"/>
      <c r="C9" s="253"/>
      <c r="D9" s="462"/>
      <c r="E9" s="351"/>
      <c r="F9" s="349"/>
      <c r="G9" s="349"/>
      <c r="H9" s="349"/>
      <c r="I9" s="349"/>
      <c r="J9" s="349"/>
      <c r="K9" s="349"/>
      <c r="L9" s="349"/>
      <c r="M9" s="255"/>
      <c r="N9" s="270"/>
    </row>
    <row r="10" spans="1:14" ht="12.75" x14ac:dyDescent="0.2">
      <c r="A10" s="253"/>
      <c r="B10" s="253"/>
      <c r="C10" s="253"/>
      <c r="D10" s="462"/>
      <c r="E10" s="349"/>
      <c r="F10" s="349"/>
      <c r="G10" s="349"/>
      <c r="H10" s="349"/>
      <c r="I10" s="349"/>
      <c r="J10" s="349"/>
      <c r="K10" s="349"/>
      <c r="L10" s="349"/>
      <c r="M10" s="255"/>
      <c r="N10" s="270"/>
    </row>
    <row r="11" spans="1:14" ht="24" customHeight="1" x14ac:dyDescent="0.2">
      <c r="A11" s="27" t="s">
        <v>3831</v>
      </c>
      <c r="B11" s="253"/>
      <c r="C11" s="352"/>
      <c r="D11" s="475"/>
      <c r="E11" s="476"/>
      <c r="F11" s="476"/>
      <c r="G11" s="476"/>
      <c r="H11" s="476"/>
      <c r="I11" s="476"/>
      <c r="J11" s="477"/>
      <c r="K11" s="255"/>
      <c r="L11" s="255"/>
      <c r="M11" s="255"/>
      <c r="N11" s="270"/>
    </row>
    <row r="12" spans="1:14" ht="12.75" x14ac:dyDescent="0.2">
      <c r="A12" s="27"/>
      <c r="B12" s="253"/>
      <c r="C12" s="352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70"/>
    </row>
    <row r="13" spans="1:14" ht="12.75" x14ac:dyDescent="0.2">
      <c r="A13" s="256" t="s">
        <v>516</v>
      </c>
      <c r="B13" s="253"/>
      <c r="C13" s="352"/>
      <c r="D13" s="254"/>
      <c r="E13" s="310" t="s">
        <v>517</v>
      </c>
      <c r="F13" s="353"/>
      <c r="G13" s="310" t="s">
        <v>518</v>
      </c>
      <c r="H13" s="354"/>
      <c r="I13" s="254"/>
      <c r="J13" s="254"/>
      <c r="K13" s="254"/>
      <c r="L13" s="254"/>
      <c r="M13" s="254"/>
      <c r="N13" s="270"/>
    </row>
    <row r="14" spans="1:14" ht="13.5" thickBot="1" x14ac:dyDescent="0.25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70"/>
    </row>
    <row r="15" spans="1:14" ht="6" customHeight="1" x14ac:dyDescent="0.2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70"/>
    </row>
    <row r="16" spans="1:14" ht="15" x14ac:dyDescent="0.2">
      <c r="A16" s="254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355" t="s">
        <v>3832</v>
      </c>
      <c r="M16" s="253"/>
      <c r="N16" s="270"/>
    </row>
    <row r="17" spans="1:14" ht="12.75" x14ac:dyDescent="0.2">
      <c r="A17" s="258" t="s">
        <v>519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70"/>
    </row>
    <row r="18" spans="1:14" ht="12.75" x14ac:dyDescent="0.2">
      <c r="A18" s="258" t="s">
        <v>520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70"/>
    </row>
    <row r="19" spans="1:14" ht="6" customHeight="1" x14ac:dyDescent="0.2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70"/>
    </row>
    <row r="20" spans="1:14" ht="6" customHeight="1" x14ac:dyDescent="0.2">
      <c r="A20" s="253"/>
      <c r="B20" s="253"/>
      <c r="C20" s="253"/>
      <c r="D20" s="254"/>
      <c r="E20" s="254"/>
      <c r="F20" s="254"/>
      <c r="G20" s="254"/>
      <c r="H20" s="254"/>
      <c r="I20" s="253"/>
      <c r="J20" s="253"/>
      <c r="K20" s="253"/>
      <c r="L20" s="253"/>
      <c r="M20" s="253"/>
      <c r="N20" s="270"/>
    </row>
    <row r="21" spans="1:14" ht="15" x14ac:dyDescent="0.2">
      <c r="A21" s="261" t="s">
        <v>292</v>
      </c>
      <c r="B21" s="261" t="s">
        <v>521</v>
      </c>
      <c r="C21" s="261"/>
      <c r="D21" s="262" t="s">
        <v>3801</v>
      </c>
      <c r="E21" s="262"/>
      <c r="F21" s="262"/>
      <c r="G21" s="262"/>
      <c r="H21" s="262"/>
      <c r="I21" s="256"/>
      <c r="J21" s="261" t="s">
        <v>653</v>
      </c>
      <c r="K21" s="261"/>
      <c r="L21" s="261" t="s">
        <v>522</v>
      </c>
      <c r="M21" s="261" t="s">
        <v>3833</v>
      </c>
      <c r="N21" s="270"/>
    </row>
    <row r="22" spans="1:14" ht="15" x14ac:dyDescent="0.2">
      <c r="A22" s="261"/>
      <c r="B22" s="316" t="s">
        <v>3834</v>
      </c>
      <c r="C22" s="261"/>
      <c r="D22" s="262" t="s">
        <v>3802</v>
      </c>
      <c r="E22" s="262"/>
      <c r="F22" s="262"/>
      <c r="G22" s="262"/>
      <c r="H22" s="262"/>
      <c r="I22" s="256"/>
      <c r="J22" s="261" t="s">
        <v>523</v>
      </c>
      <c r="K22" s="261"/>
      <c r="L22" s="261" t="s">
        <v>3837</v>
      </c>
      <c r="M22" s="316"/>
      <c r="N22" s="270"/>
    </row>
    <row r="23" spans="1:14" ht="6" customHeight="1" x14ac:dyDescent="0.2">
      <c r="A23" s="253"/>
      <c r="B23" s="253"/>
      <c r="C23" s="253"/>
      <c r="D23" s="254"/>
      <c r="E23" s="254"/>
      <c r="F23" s="254"/>
      <c r="G23" s="254"/>
      <c r="H23" s="254"/>
      <c r="I23" s="253"/>
      <c r="J23" s="260"/>
      <c r="K23" s="253"/>
      <c r="L23" s="260"/>
      <c r="M23" s="260"/>
      <c r="N23" s="270"/>
    </row>
    <row r="24" spans="1:14" ht="6" customHeight="1" x14ac:dyDescent="0.2">
      <c r="A24" s="253"/>
      <c r="B24" s="253"/>
      <c r="C24" s="253"/>
      <c r="D24" s="254"/>
      <c r="E24" s="254"/>
      <c r="F24" s="254"/>
      <c r="G24" s="254"/>
      <c r="H24" s="254"/>
      <c r="I24" s="253"/>
      <c r="J24" s="253"/>
      <c r="K24" s="253"/>
      <c r="L24" s="253"/>
      <c r="M24" s="253"/>
      <c r="N24" s="270"/>
    </row>
    <row r="25" spans="1:14" ht="12.75" x14ac:dyDescent="0.2">
      <c r="A25" s="253"/>
      <c r="B25" s="253"/>
      <c r="C25" s="253"/>
      <c r="D25" s="254"/>
      <c r="E25" s="254"/>
      <c r="F25" s="254"/>
      <c r="G25" s="254"/>
      <c r="H25" s="254"/>
      <c r="I25" s="253"/>
      <c r="J25" s="261" t="s">
        <v>458</v>
      </c>
      <c r="K25" s="253"/>
      <c r="L25" s="258" t="s">
        <v>524</v>
      </c>
      <c r="M25" s="356"/>
      <c r="N25" s="270"/>
    </row>
    <row r="26" spans="1:14" ht="6" customHeight="1" x14ac:dyDescent="0.2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70"/>
    </row>
    <row r="27" spans="1:14" ht="12.75" x14ac:dyDescent="0.2">
      <c r="A27" s="253"/>
      <c r="B27" s="253"/>
      <c r="C27" s="253"/>
      <c r="D27" s="254"/>
      <c r="E27" s="254"/>
      <c r="F27" s="254"/>
      <c r="G27" s="254"/>
      <c r="H27" s="254"/>
      <c r="I27" s="253"/>
      <c r="J27" s="253"/>
      <c r="K27" s="253"/>
      <c r="L27" s="253"/>
      <c r="M27" s="253"/>
      <c r="N27" s="270"/>
    </row>
    <row r="28" spans="1:14" ht="12.75" x14ac:dyDescent="0.2">
      <c r="A28" s="263">
        <v>1</v>
      </c>
      <c r="B28" s="200" t="s">
        <v>1507</v>
      </c>
      <c r="C28" s="264"/>
      <c r="D28" s="407" t="s">
        <v>583</v>
      </c>
      <c r="E28" s="265"/>
      <c r="F28" s="265"/>
      <c r="G28" s="265"/>
      <c r="H28" s="265"/>
      <c r="I28" s="265"/>
      <c r="J28" s="255"/>
      <c r="K28" s="254"/>
      <c r="L28" s="255"/>
      <c r="M28" s="255"/>
      <c r="N28" s="270"/>
    </row>
    <row r="29" spans="1:14" ht="12.75" x14ac:dyDescent="0.2">
      <c r="A29" s="263">
        <v>2</v>
      </c>
      <c r="B29" s="200" t="s">
        <v>1508</v>
      </c>
      <c r="C29" s="264"/>
      <c r="D29" s="407" t="s">
        <v>1158</v>
      </c>
      <c r="E29" s="265"/>
      <c r="F29" s="265"/>
      <c r="G29" s="265"/>
      <c r="H29" s="265"/>
      <c r="I29" s="265"/>
      <c r="J29" s="255"/>
      <c r="K29" s="254"/>
      <c r="L29" s="255"/>
      <c r="M29" s="255"/>
      <c r="N29" s="270"/>
    </row>
    <row r="30" spans="1:14" ht="12.75" x14ac:dyDescent="0.2">
      <c r="A30" s="263">
        <v>3</v>
      </c>
      <c r="B30" s="200" t="s">
        <v>1509</v>
      </c>
      <c r="C30" s="264"/>
      <c r="D30" s="407" t="s">
        <v>1159</v>
      </c>
      <c r="E30" s="265"/>
      <c r="F30" s="265"/>
      <c r="G30" s="265"/>
      <c r="H30" s="265"/>
      <c r="I30" s="265"/>
      <c r="J30" s="255"/>
      <c r="K30" s="254"/>
      <c r="L30" s="255"/>
      <c r="M30" s="255"/>
      <c r="N30" s="270"/>
    </row>
    <row r="31" spans="1:14" ht="12.75" x14ac:dyDescent="0.2">
      <c r="A31" s="263">
        <v>4</v>
      </c>
      <c r="B31" s="200" t="s">
        <v>1510</v>
      </c>
      <c r="C31" s="264"/>
      <c r="D31" s="407" t="s">
        <v>527</v>
      </c>
      <c r="E31" s="265"/>
      <c r="F31" s="265"/>
      <c r="G31" s="265"/>
      <c r="H31" s="265"/>
      <c r="I31" s="265"/>
      <c r="J31" s="255"/>
      <c r="K31" s="254"/>
      <c r="L31" s="255"/>
      <c r="M31" s="255"/>
      <c r="N31" s="270"/>
    </row>
    <row r="32" spans="1:14" ht="11.25" customHeight="1" x14ac:dyDescent="0.2">
      <c r="A32" s="263">
        <v>5</v>
      </c>
      <c r="B32" s="200" t="s">
        <v>1511</v>
      </c>
      <c r="C32" s="264"/>
      <c r="D32" s="407" t="s">
        <v>1160</v>
      </c>
      <c r="E32" s="266"/>
      <c r="F32" s="266"/>
      <c r="G32" s="266"/>
      <c r="H32" s="266"/>
      <c r="I32" s="266"/>
      <c r="J32" s="255"/>
      <c r="K32" s="254"/>
      <c r="L32" s="255"/>
      <c r="M32" s="255"/>
      <c r="N32" s="270"/>
    </row>
    <row r="33" spans="1:14" ht="12.75" x14ac:dyDescent="0.2">
      <c r="A33" s="263">
        <v>6</v>
      </c>
      <c r="B33" s="200" t="s">
        <v>1512</v>
      </c>
      <c r="C33" s="264"/>
      <c r="D33" s="407" t="s">
        <v>1161</v>
      </c>
      <c r="E33" s="266"/>
      <c r="F33" s="266"/>
      <c r="G33" s="266"/>
      <c r="H33" s="266"/>
      <c r="I33" s="266"/>
      <c r="J33" s="254"/>
      <c r="K33" s="254"/>
      <c r="L33" s="254"/>
      <c r="M33" s="254"/>
      <c r="N33" s="270"/>
    </row>
    <row r="34" spans="1:14" ht="12.75" x14ac:dyDescent="0.2">
      <c r="A34" s="263">
        <v>7</v>
      </c>
      <c r="B34" s="200" t="s">
        <v>1513</v>
      </c>
      <c r="C34" s="264"/>
      <c r="D34" s="407" t="s">
        <v>1162</v>
      </c>
      <c r="E34" s="266"/>
      <c r="F34" s="266"/>
      <c r="G34" s="266"/>
      <c r="H34" s="266"/>
      <c r="I34" s="266"/>
      <c r="J34" s="255"/>
      <c r="K34" s="254"/>
      <c r="L34" s="255"/>
      <c r="M34" s="255"/>
      <c r="N34" s="270"/>
    </row>
    <row r="35" spans="1:14" ht="12.75" x14ac:dyDescent="0.2">
      <c r="A35" s="263">
        <v>8</v>
      </c>
      <c r="B35" s="200" t="s">
        <v>1514</v>
      </c>
      <c r="C35" s="264"/>
      <c r="D35" s="407" t="s">
        <v>1163</v>
      </c>
      <c r="E35" s="266"/>
      <c r="F35" s="266"/>
      <c r="G35" s="266"/>
      <c r="H35" s="266"/>
      <c r="I35" s="266"/>
      <c r="J35" s="255"/>
      <c r="K35" s="254"/>
      <c r="L35" s="255"/>
      <c r="M35" s="255"/>
      <c r="N35" s="270"/>
    </row>
    <row r="36" spans="1:14" ht="12.75" x14ac:dyDescent="0.2">
      <c r="A36" s="263">
        <v>9</v>
      </c>
      <c r="B36" s="200" t="s">
        <v>1515</v>
      </c>
      <c r="C36" s="268"/>
      <c r="D36" s="407" t="s">
        <v>1164</v>
      </c>
      <c r="E36" s="266"/>
      <c r="F36" s="266"/>
      <c r="G36" s="266"/>
      <c r="H36" s="266"/>
      <c r="I36" s="265"/>
      <c r="J36" s="255"/>
      <c r="K36" s="254"/>
      <c r="L36" s="255"/>
      <c r="M36" s="255"/>
      <c r="N36" s="270"/>
    </row>
    <row r="37" spans="1:14" ht="12.75" x14ac:dyDescent="0.2">
      <c r="A37" s="263">
        <v>10</v>
      </c>
      <c r="B37" s="200" t="s">
        <v>1516</v>
      </c>
      <c r="C37" s="268"/>
      <c r="D37" s="407" t="s">
        <v>1165</v>
      </c>
      <c r="E37" s="265"/>
      <c r="F37" s="265"/>
      <c r="G37" s="265"/>
      <c r="H37" s="265"/>
      <c r="I37" s="266"/>
      <c r="J37" s="255"/>
      <c r="K37" s="254"/>
      <c r="L37" s="255"/>
      <c r="M37" s="255"/>
      <c r="N37" s="270"/>
    </row>
    <row r="38" spans="1:14" ht="12.75" x14ac:dyDescent="0.2">
      <c r="A38" s="263">
        <v>11</v>
      </c>
      <c r="B38" s="200" t="s">
        <v>3216</v>
      </c>
      <c r="C38" s="268"/>
      <c r="D38" s="407" t="s">
        <v>3617</v>
      </c>
      <c r="E38" s="266"/>
      <c r="F38" s="266"/>
      <c r="G38" s="266"/>
      <c r="H38" s="266"/>
      <c r="I38" s="266"/>
      <c r="J38" s="255"/>
      <c r="K38" s="254"/>
      <c r="L38" s="255"/>
      <c r="M38" s="255"/>
      <c r="N38" s="270"/>
    </row>
    <row r="39" spans="1:14" ht="12.75" x14ac:dyDescent="0.2">
      <c r="A39" s="263">
        <v>12</v>
      </c>
      <c r="B39" s="200" t="s">
        <v>1517</v>
      </c>
      <c r="C39" s="268"/>
      <c r="D39" s="407" t="s">
        <v>525</v>
      </c>
      <c r="E39" s="266"/>
      <c r="F39" s="266"/>
      <c r="G39" s="266"/>
      <c r="H39" s="266"/>
      <c r="I39" s="266"/>
      <c r="J39" s="254"/>
      <c r="K39" s="254"/>
      <c r="L39" s="254"/>
      <c r="M39" s="254"/>
      <c r="N39" s="270"/>
    </row>
    <row r="40" spans="1:14" ht="12.75" x14ac:dyDescent="0.2">
      <c r="A40" s="263">
        <v>13</v>
      </c>
      <c r="B40" s="200" t="s">
        <v>1518</v>
      </c>
      <c r="C40" s="268"/>
      <c r="D40" s="407" t="s">
        <v>1166</v>
      </c>
      <c r="E40" s="266"/>
      <c r="F40" s="266"/>
      <c r="G40" s="266"/>
      <c r="H40" s="266"/>
      <c r="I40" s="266"/>
      <c r="J40" s="255"/>
      <c r="K40" s="254"/>
      <c r="L40" s="255"/>
      <c r="M40" s="255"/>
      <c r="N40" s="270"/>
    </row>
    <row r="41" spans="1:14" ht="12.75" x14ac:dyDescent="0.2">
      <c r="A41" s="263">
        <v>14</v>
      </c>
      <c r="B41" s="200" t="s">
        <v>584</v>
      </c>
      <c r="C41" s="268"/>
      <c r="D41" s="407" t="s">
        <v>526</v>
      </c>
      <c r="E41" s="266"/>
      <c r="F41" s="266"/>
      <c r="G41" s="266"/>
      <c r="H41" s="266"/>
      <c r="I41" s="266"/>
      <c r="J41" s="255"/>
      <c r="K41" s="254"/>
      <c r="L41" s="255"/>
      <c r="M41" s="255"/>
      <c r="N41" s="270"/>
    </row>
    <row r="42" spans="1:14" ht="12.75" x14ac:dyDescent="0.2">
      <c r="A42" s="263">
        <v>15</v>
      </c>
      <c r="B42" s="200" t="s">
        <v>585</v>
      </c>
      <c r="C42" s="268"/>
      <c r="D42" s="407" t="s">
        <v>1167</v>
      </c>
      <c r="E42" s="266"/>
      <c r="F42" s="266"/>
      <c r="G42" s="266"/>
      <c r="H42" s="266"/>
      <c r="I42" s="266"/>
      <c r="J42" s="255"/>
      <c r="K42" s="254"/>
      <c r="L42" s="255"/>
      <c r="M42" s="255"/>
      <c r="N42" s="270"/>
    </row>
    <row r="43" spans="1:14" ht="12.75" x14ac:dyDescent="0.2">
      <c r="A43" s="263">
        <v>16</v>
      </c>
      <c r="B43" s="200" t="s">
        <v>586</v>
      </c>
      <c r="C43" s="264"/>
      <c r="D43" s="407" t="s">
        <v>1168</v>
      </c>
      <c r="E43" s="266"/>
      <c r="F43" s="266"/>
      <c r="G43" s="266"/>
      <c r="H43" s="266"/>
      <c r="I43" s="266"/>
      <c r="J43" s="255"/>
      <c r="K43" s="254"/>
      <c r="L43" s="255"/>
      <c r="M43" s="255"/>
      <c r="N43" s="270"/>
    </row>
    <row r="44" spans="1:14" ht="12.75" x14ac:dyDescent="0.2">
      <c r="A44" s="263">
        <v>17</v>
      </c>
      <c r="B44" s="200" t="s">
        <v>272</v>
      </c>
      <c r="C44" s="268"/>
      <c r="D44" s="407" t="s">
        <v>1169</v>
      </c>
      <c r="E44" s="266"/>
      <c r="F44" s="266"/>
      <c r="G44" s="266"/>
      <c r="H44" s="266"/>
      <c r="I44" s="266"/>
      <c r="J44" s="255"/>
      <c r="K44" s="254"/>
      <c r="L44" s="255"/>
      <c r="M44" s="255"/>
      <c r="N44" s="270"/>
    </row>
    <row r="45" spans="1:14" ht="12.75" x14ac:dyDescent="0.2">
      <c r="A45" s="263">
        <v>18</v>
      </c>
      <c r="B45" s="200" t="s">
        <v>1519</v>
      </c>
      <c r="C45" s="268"/>
      <c r="D45" s="407" t="s">
        <v>1170</v>
      </c>
      <c r="E45" s="266"/>
      <c r="F45" s="266"/>
      <c r="G45" s="266"/>
      <c r="H45" s="266"/>
      <c r="I45" s="266"/>
      <c r="J45" s="254"/>
      <c r="K45" s="254"/>
      <c r="L45" s="254"/>
      <c r="M45" s="254"/>
      <c r="N45" s="270"/>
    </row>
    <row r="46" spans="1:14" ht="12.75" x14ac:dyDescent="0.2">
      <c r="A46" s="263">
        <v>19</v>
      </c>
      <c r="B46" s="200" t="s">
        <v>1520</v>
      </c>
      <c r="C46" s="268"/>
      <c r="D46" s="407" t="s">
        <v>1171</v>
      </c>
      <c r="E46" s="266"/>
      <c r="F46" s="266"/>
      <c r="G46" s="266"/>
      <c r="H46" s="266"/>
      <c r="I46" s="265"/>
      <c r="J46" s="255"/>
      <c r="K46" s="254"/>
      <c r="L46" s="255"/>
      <c r="M46" s="255"/>
      <c r="N46" s="270"/>
    </row>
    <row r="47" spans="1:14" ht="12.75" x14ac:dyDescent="0.2">
      <c r="A47" s="263">
        <v>20</v>
      </c>
      <c r="B47" s="200" t="s">
        <v>1521</v>
      </c>
      <c r="C47" s="268"/>
      <c r="D47" s="407" t="s">
        <v>746</v>
      </c>
      <c r="E47" s="266"/>
      <c r="F47" s="266"/>
      <c r="G47" s="266"/>
      <c r="H47" s="266"/>
      <c r="I47" s="266"/>
      <c r="J47" s="255"/>
      <c r="K47" s="254"/>
      <c r="L47" s="255"/>
      <c r="M47" s="255"/>
      <c r="N47" s="270"/>
    </row>
    <row r="48" spans="1:14" ht="12.75" x14ac:dyDescent="0.2">
      <c r="A48" s="263">
        <v>21</v>
      </c>
      <c r="B48" s="200" t="s">
        <v>1522</v>
      </c>
      <c r="C48" s="268"/>
      <c r="D48" s="407" t="s">
        <v>747</v>
      </c>
      <c r="E48" s="266"/>
      <c r="F48" s="266"/>
      <c r="G48" s="266"/>
      <c r="H48" s="266"/>
      <c r="I48" s="266"/>
      <c r="J48" s="255"/>
      <c r="K48" s="254"/>
      <c r="L48" s="255"/>
      <c r="M48" s="255"/>
      <c r="N48" s="270"/>
    </row>
    <row r="49" spans="1:14" ht="12.75" x14ac:dyDescent="0.2">
      <c r="A49" s="263">
        <v>22</v>
      </c>
      <c r="B49" s="200" t="s">
        <v>1523</v>
      </c>
      <c r="C49" s="268"/>
      <c r="D49" s="407" t="s">
        <v>1172</v>
      </c>
      <c r="E49" s="265"/>
      <c r="F49" s="265"/>
      <c r="G49" s="265"/>
      <c r="H49" s="265"/>
      <c r="I49" s="265"/>
      <c r="J49" s="255"/>
      <c r="K49" s="254"/>
      <c r="L49" s="255"/>
      <c r="M49" s="255"/>
      <c r="N49" s="270"/>
    </row>
    <row r="50" spans="1:14" ht="12.75" x14ac:dyDescent="0.2">
      <c r="A50" s="263">
        <v>23</v>
      </c>
      <c r="B50" s="200" t="s">
        <v>1524</v>
      </c>
      <c r="C50" s="268"/>
      <c r="D50" s="407" t="s">
        <v>1173</v>
      </c>
      <c r="E50" s="266"/>
      <c r="F50" s="266"/>
      <c r="G50" s="266"/>
      <c r="H50" s="266"/>
      <c r="I50" s="266"/>
      <c r="J50" s="255"/>
      <c r="K50" s="254"/>
      <c r="L50" s="255"/>
      <c r="M50" s="255"/>
      <c r="N50" s="270"/>
    </row>
    <row r="51" spans="1:14" ht="12.75" x14ac:dyDescent="0.2">
      <c r="A51" s="263">
        <v>24</v>
      </c>
      <c r="B51" s="200" t="s">
        <v>297</v>
      </c>
      <c r="C51" s="268"/>
      <c r="D51" s="407" t="s">
        <v>1174</v>
      </c>
      <c r="E51" s="266"/>
      <c r="F51" s="266"/>
      <c r="G51" s="266"/>
      <c r="H51" s="266"/>
      <c r="I51" s="266"/>
      <c r="J51" s="254"/>
      <c r="K51" s="254"/>
      <c r="L51" s="254"/>
      <c r="M51" s="254"/>
      <c r="N51" s="270"/>
    </row>
    <row r="52" spans="1:14" ht="12.75" x14ac:dyDescent="0.2">
      <c r="A52" s="263">
        <v>25</v>
      </c>
      <c r="B52" s="200" t="s">
        <v>588</v>
      </c>
      <c r="C52" s="264"/>
      <c r="D52" s="407" t="s">
        <v>1175</v>
      </c>
      <c r="E52" s="266"/>
      <c r="F52" s="266"/>
      <c r="G52" s="266"/>
      <c r="H52" s="266"/>
      <c r="I52" s="266"/>
      <c r="J52" s="255"/>
      <c r="K52" s="254"/>
      <c r="L52" s="255"/>
      <c r="M52" s="255"/>
      <c r="N52" s="270"/>
    </row>
    <row r="53" spans="1:14" ht="12.75" x14ac:dyDescent="0.2">
      <c r="A53" s="263">
        <v>26</v>
      </c>
      <c r="B53" s="200" t="s">
        <v>589</v>
      </c>
      <c r="C53" s="268"/>
      <c r="D53" s="407" t="s">
        <v>1176</v>
      </c>
      <c r="E53" s="265"/>
      <c r="F53" s="265"/>
      <c r="G53" s="265"/>
      <c r="H53" s="265"/>
      <c r="I53" s="266"/>
      <c r="J53" s="255"/>
      <c r="K53" s="254"/>
      <c r="L53" s="255"/>
      <c r="M53" s="255"/>
      <c r="N53" s="270"/>
    </row>
    <row r="54" spans="1:14" ht="12.75" x14ac:dyDescent="0.2">
      <c r="A54" s="263">
        <v>27</v>
      </c>
      <c r="B54" s="200" t="s">
        <v>590</v>
      </c>
      <c r="C54" s="268"/>
      <c r="D54" s="407" t="s">
        <v>1177</v>
      </c>
      <c r="E54" s="266"/>
      <c r="F54" s="266"/>
      <c r="G54" s="266"/>
      <c r="H54" s="266"/>
      <c r="I54" s="266"/>
      <c r="J54" s="255"/>
      <c r="K54" s="254"/>
      <c r="L54" s="255"/>
      <c r="M54" s="255"/>
      <c r="N54" s="270"/>
    </row>
    <row r="55" spans="1:14" ht="12.75" x14ac:dyDescent="0.2">
      <c r="A55" s="263">
        <v>28</v>
      </c>
      <c r="B55" s="200" t="s">
        <v>294</v>
      </c>
      <c r="C55" s="268"/>
      <c r="D55" s="407" t="s">
        <v>1178</v>
      </c>
      <c r="E55" s="266"/>
      <c r="F55" s="266"/>
      <c r="G55" s="266"/>
      <c r="H55" s="266"/>
      <c r="I55" s="266"/>
      <c r="J55" s="255"/>
      <c r="K55" s="254"/>
      <c r="L55" s="255"/>
      <c r="M55" s="255"/>
      <c r="N55" s="270"/>
    </row>
    <row r="56" spans="1:14" ht="12.75" x14ac:dyDescent="0.2">
      <c r="A56" s="263">
        <v>29</v>
      </c>
      <c r="B56" s="200" t="s">
        <v>591</v>
      </c>
      <c r="C56" s="268"/>
      <c r="D56" s="407" t="s">
        <v>750</v>
      </c>
      <c r="E56" s="266"/>
      <c r="F56" s="266"/>
      <c r="G56" s="266"/>
      <c r="H56" s="266"/>
      <c r="I56" s="266"/>
      <c r="J56" s="255"/>
      <c r="K56" s="254"/>
      <c r="L56" s="255"/>
      <c r="M56" s="255"/>
      <c r="N56" s="270"/>
    </row>
    <row r="57" spans="1:14" ht="12.75" x14ac:dyDescent="0.2">
      <c r="A57" s="263">
        <v>30</v>
      </c>
      <c r="B57" s="200" t="s">
        <v>592</v>
      </c>
      <c r="C57" s="268"/>
      <c r="D57" s="407" t="s">
        <v>1179</v>
      </c>
      <c r="E57" s="266"/>
      <c r="F57" s="266"/>
      <c r="G57" s="266"/>
      <c r="H57" s="266"/>
      <c r="I57" s="266"/>
      <c r="J57" s="254"/>
      <c r="K57" s="254"/>
      <c r="L57" s="254"/>
      <c r="M57" s="254"/>
      <c r="N57" s="270"/>
    </row>
    <row r="58" spans="1:14" ht="12.75" x14ac:dyDescent="0.2">
      <c r="A58" s="263">
        <v>31</v>
      </c>
      <c r="B58" s="200" t="s">
        <v>1525</v>
      </c>
      <c r="C58" s="268"/>
      <c r="D58" s="407" t="s">
        <v>1180</v>
      </c>
      <c r="E58" s="266"/>
      <c r="F58" s="266"/>
      <c r="G58" s="266"/>
      <c r="H58" s="266"/>
      <c r="I58" s="265"/>
      <c r="J58" s="255"/>
      <c r="K58" s="254"/>
      <c r="L58" s="255"/>
      <c r="M58" s="255"/>
      <c r="N58" s="270"/>
    </row>
    <row r="59" spans="1:14" ht="12.75" x14ac:dyDescent="0.2">
      <c r="A59" s="263">
        <v>32</v>
      </c>
      <c r="B59" s="200" t="s">
        <v>593</v>
      </c>
      <c r="C59" s="268"/>
      <c r="D59" s="407" t="s">
        <v>749</v>
      </c>
      <c r="E59" s="266"/>
      <c r="F59" s="266"/>
      <c r="G59" s="266"/>
      <c r="H59" s="266"/>
      <c r="I59" s="265"/>
      <c r="J59" s="255"/>
      <c r="K59" s="254"/>
      <c r="L59" s="255"/>
      <c r="M59" s="255"/>
      <c r="N59" s="270"/>
    </row>
    <row r="60" spans="1:14" ht="12.75" x14ac:dyDescent="0.2">
      <c r="A60" s="263">
        <v>33</v>
      </c>
      <c r="B60" s="200" t="s">
        <v>594</v>
      </c>
      <c r="C60" s="264"/>
      <c r="D60" s="407" t="s">
        <v>1181</v>
      </c>
      <c r="E60" s="266"/>
      <c r="F60" s="266"/>
      <c r="G60" s="266"/>
      <c r="H60" s="266"/>
      <c r="I60" s="266"/>
      <c r="J60" s="255"/>
      <c r="K60" s="254"/>
      <c r="L60" s="255"/>
      <c r="M60" s="255"/>
      <c r="N60" s="270"/>
    </row>
    <row r="61" spans="1:14" ht="12.75" x14ac:dyDescent="0.2">
      <c r="A61" s="263">
        <v>34</v>
      </c>
      <c r="B61" s="200" t="s">
        <v>1526</v>
      </c>
      <c r="C61" s="268"/>
      <c r="D61" s="407" t="s">
        <v>1182</v>
      </c>
      <c r="E61" s="266"/>
      <c r="F61" s="266"/>
      <c r="G61" s="266"/>
      <c r="H61" s="266"/>
      <c r="I61" s="265"/>
      <c r="J61" s="255"/>
      <c r="K61" s="254"/>
      <c r="L61" s="255"/>
      <c r="M61" s="255"/>
      <c r="N61" s="270"/>
    </row>
    <row r="62" spans="1:14" ht="12.75" x14ac:dyDescent="0.2">
      <c r="A62" s="263">
        <v>35</v>
      </c>
      <c r="B62" s="200">
        <v>212231</v>
      </c>
      <c r="C62" s="268"/>
      <c r="D62" s="490" t="s">
        <v>3259</v>
      </c>
      <c r="E62" s="266"/>
      <c r="F62" s="266"/>
      <c r="G62" s="266"/>
      <c r="H62" s="266"/>
      <c r="I62" s="265"/>
      <c r="J62" s="255"/>
      <c r="K62" s="254"/>
      <c r="L62" s="255"/>
      <c r="M62" s="255"/>
      <c r="N62" s="270"/>
    </row>
    <row r="63" spans="1:14" ht="12.75" x14ac:dyDescent="0.2">
      <c r="A63" s="263">
        <v>36</v>
      </c>
      <c r="B63" s="200">
        <v>212232</v>
      </c>
      <c r="C63" s="268"/>
      <c r="D63" s="490" t="s">
        <v>3260</v>
      </c>
      <c r="E63" s="266"/>
      <c r="F63" s="266"/>
      <c r="G63" s="266"/>
      <c r="H63" s="266"/>
      <c r="I63" s="265"/>
      <c r="J63" s="254"/>
      <c r="K63" s="254"/>
      <c r="L63" s="254"/>
      <c r="M63" s="254"/>
      <c r="N63" s="270"/>
    </row>
    <row r="64" spans="1:14" ht="12.75" x14ac:dyDescent="0.2">
      <c r="A64" s="263">
        <v>37</v>
      </c>
      <c r="B64" s="200">
        <v>212233</v>
      </c>
      <c r="C64" s="268"/>
      <c r="D64" s="490" t="s">
        <v>3621</v>
      </c>
      <c r="E64" s="265"/>
      <c r="F64" s="265"/>
      <c r="G64" s="265"/>
      <c r="H64" s="265"/>
      <c r="I64" s="266"/>
      <c r="J64" s="255"/>
      <c r="K64" s="254"/>
      <c r="L64" s="255"/>
      <c r="M64" s="255"/>
      <c r="N64" s="270"/>
    </row>
    <row r="65" spans="1:14" ht="12.75" x14ac:dyDescent="0.2">
      <c r="A65" s="263">
        <v>38</v>
      </c>
      <c r="B65" s="200" t="s">
        <v>276</v>
      </c>
      <c r="C65" s="268"/>
      <c r="D65" s="407" t="s">
        <v>1183</v>
      </c>
      <c r="E65" s="265"/>
      <c r="F65" s="265"/>
      <c r="G65" s="265"/>
      <c r="H65" s="265"/>
      <c r="I65" s="266"/>
      <c r="J65" s="255"/>
      <c r="K65" s="254"/>
      <c r="L65" s="255"/>
      <c r="M65" s="255"/>
      <c r="N65" s="270"/>
    </row>
    <row r="66" spans="1:14" ht="12.75" x14ac:dyDescent="0.2">
      <c r="A66" s="263">
        <v>39</v>
      </c>
      <c r="B66" s="200" t="s">
        <v>278</v>
      </c>
      <c r="C66" s="268"/>
      <c r="D66" s="407" t="s">
        <v>1184</v>
      </c>
      <c r="E66" s="266"/>
      <c r="F66" s="266"/>
      <c r="G66" s="266"/>
      <c r="H66" s="266"/>
      <c r="I66" s="265"/>
      <c r="J66" s="255"/>
      <c r="K66" s="254"/>
      <c r="L66" s="255"/>
      <c r="M66" s="255"/>
      <c r="N66" s="270"/>
    </row>
    <row r="67" spans="1:14" ht="12.75" x14ac:dyDescent="0.2">
      <c r="A67" s="263">
        <v>40</v>
      </c>
      <c r="B67" s="200" t="s">
        <v>280</v>
      </c>
      <c r="C67" s="268"/>
      <c r="D67" s="407" t="s">
        <v>1185</v>
      </c>
      <c r="E67" s="265"/>
      <c r="F67" s="265"/>
      <c r="G67" s="265"/>
      <c r="H67" s="265"/>
      <c r="I67" s="265"/>
      <c r="J67" s="255"/>
      <c r="K67" s="254"/>
      <c r="L67" s="255"/>
      <c r="M67" s="255"/>
      <c r="N67" s="270"/>
    </row>
    <row r="68" spans="1:14" ht="12.75" x14ac:dyDescent="0.2">
      <c r="A68" s="263">
        <v>41</v>
      </c>
      <c r="B68" s="200" t="s">
        <v>1527</v>
      </c>
      <c r="C68" s="264"/>
      <c r="D68" s="407" t="s">
        <v>1186</v>
      </c>
      <c r="E68" s="265"/>
      <c r="F68" s="265"/>
      <c r="G68" s="265"/>
      <c r="H68" s="265"/>
      <c r="I68" s="266"/>
      <c r="J68" s="255"/>
      <c r="K68" s="254"/>
      <c r="L68" s="255"/>
      <c r="M68" s="255"/>
      <c r="N68" s="270"/>
    </row>
    <row r="69" spans="1:14" ht="12.75" x14ac:dyDescent="0.2">
      <c r="A69" s="263">
        <v>42</v>
      </c>
      <c r="B69" s="200" t="s">
        <v>1528</v>
      </c>
      <c r="C69" s="264"/>
      <c r="D69" s="407" t="s">
        <v>829</v>
      </c>
      <c r="E69" s="265"/>
      <c r="F69" s="265"/>
      <c r="G69" s="265"/>
      <c r="H69" s="265"/>
      <c r="I69" s="266"/>
      <c r="J69" s="254"/>
      <c r="K69" s="254"/>
      <c r="L69" s="254"/>
      <c r="M69" s="254"/>
      <c r="N69" s="270"/>
    </row>
    <row r="70" spans="1:14" ht="12.75" x14ac:dyDescent="0.2">
      <c r="A70" s="263">
        <v>43</v>
      </c>
      <c r="B70" s="200" t="s">
        <v>595</v>
      </c>
      <c r="C70" s="264"/>
      <c r="D70" s="407" t="s">
        <v>748</v>
      </c>
      <c r="E70" s="265"/>
      <c r="F70" s="265"/>
      <c r="G70" s="265"/>
      <c r="H70" s="265"/>
      <c r="I70" s="266"/>
      <c r="J70" s="255"/>
      <c r="K70" s="254"/>
      <c r="L70" s="255"/>
      <c r="M70" s="255"/>
      <c r="N70" s="270"/>
    </row>
    <row r="71" spans="1:14" ht="12.75" x14ac:dyDescent="0.2">
      <c r="A71" s="263">
        <v>44</v>
      </c>
      <c r="B71" s="200" t="s">
        <v>1529</v>
      </c>
      <c r="C71" s="268"/>
      <c r="D71" s="407" t="s">
        <v>1187</v>
      </c>
      <c r="E71" s="266"/>
      <c r="F71" s="266"/>
      <c r="G71" s="266"/>
      <c r="H71" s="266"/>
      <c r="I71" s="265"/>
      <c r="J71" s="255"/>
      <c r="K71" s="254"/>
      <c r="L71" s="255"/>
      <c r="M71" s="255"/>
      <c r="N71" s="270"/>
    </row>
    <row r="72" spans="1:14" ht="12.75" x14ac:dyDescent="0.2">
      <c r="A72" s="263">
        <v>45</v>
      </c>
      <c r="B72" s="200" t="s">
        <v>1530</v>
      </c>
      <c r="C72" s="268"/>
      <c r="D72" s="407" t="s">
        <v>1188</v>
      </c>
      <c r="E72" s="266"/>
      <c r="F72" s="266"/>
      <c r="G72" s="266"/>
      <c r="H72" s="266"/>
      <c r="I72" s="266"/>
      <c r="J72" s="255"/>
      <c r="K72" s="254"/>
      <c r="L72" s="255"/>
      <c r="M72" s="255"/>
      <c r="N72" s="270"/>
    </row>
    <row r="73" spans="1:14" ht="12.75" x14ac:dyDescent="0.2">
      <c r="A73" s="263">
        <v>46</v>
      </c>
      <c r="B73" s="200" t="s">
        <v>1531</v>
      </c>
      <c r="C73" s="268"/>
      <c r="D73" s="407" t="s">
        <v>1189</v>
      </c>
      <c r="E73" s="265"/>
      <c r="F73" s="265"/>
      <c r="G73" s="265"/>
      <c r="H73" s="265"/>
      <c r="I73" s="265"/>
      <c r="J73" s="255"/>
      <c r="K73" s="254"/>
      <c r="L73" s="255"/>
      <c r="M73" s="255"/>
      <c r="N73" s="270"/>
    </row>
    <row r="74" spans="1:14" ht="12.75" x14ac:dyDescent="0.2">
      <c r="A74" s="263">
        <v>47</v>
      </c>
      <c r="B74" s="200" t="s">
        <v>596</v>
      </c>
      <c r="C74" s="268"/>
      <c r="D74" s="407" t="s">
        <v>574</v>
      </c>
      <c r="E74" s="265"/>
      <c r="F74" s="265"/>
      <c r="G74" s="265"/>
      <c r="H74" s="265"/>
      <c r="I74" s="265"/>
      <c r="J74" s="255"/>
      <c r="K74" s="254"/>
      <c r="L74" s="255"/>
      <c r="M74" s="255"/>
      <c r="N74" s="270"/>
    </row>
    <row r="75" spans="1:14" ht="12.75" x14ac:dyDescent="0.2">
      <c r="A75" s="263">
        <v>48</v>
      </c>
      <c r="B75" s="200" t="s">
        <v>597</v>
      </c>
      <c r="C75" s="268"/>
      <c r="D75" s="407" t="s">
        <v>1190</v>
      </c>
      <c r="E75" s="265"/>
      <c r="F75" s="265"/>
      <c r="G75" s="265"/>
      <c r="H75" s="265"/>
      <c r="I75" s="265"/>
      <c r="J75" s="254"/>
      <c r="K75" s="254"/>
      <c r="L75" s="254"/>
      <c r="M75" s="254"/>
      <c r="N75" s="270"/>
    </row>
    <row r="76" spans="1:14" ht="12.75" x14ac:dyDescent="0.2">
      <c r="A76" s="263">
        <v>49</v>
      </c>
      <c r="B76" s="200" t="s">
        <v>598</v>
      </c>
      <c r="C76" s="268"/>
      <c r="D76" s="407" t="s">
        <v>1191</v>
      </c>
      <c r="E76" s="266"/>
      <c r="F76" s="266"/>
      <c r="G76" s="266"/>
      <c r="H76" s="266"/>
      <c r="I76" s="265"/>
      <c r="J76" s="255"/>
      <c r="K76" s="254"/>
      <c r="L76" s="255"/>
      <c r="M76" s="255"/>
      <c r="N76" s="270"/>
    </row>
    <row r="77" spans="1:14" ht="12.75" x14ac:dyDescent="0.2">
      <c r="A77" s="263">
        <v>50</v>
      </c>
      <c r="B77" s="200" t="s">
        <v>1532</v>
      </c>
      <c r="C77" s="268"/>
      <c r="D77" s="407" t="s">
        <v>1192</v>
      </c>
      <c r="E77" s="266"/>
      <c r="F77" s="266"/>
      <c r="G77" s="266"/>
      <c r="H77" s="266"/>
      <c r="I77" s="265"/>
      <c r="J77" s="255"/>
      <c r="K77" s="254"/>
      <c r="L77" s="255"/>
      <c r="M77" s="255"/>
      <c r="N77" s="270"/>
    </row>
    <row r="78" spans="1:14" ht="12.75" x14ac:dyDescent="0.2">
      <c r="A78" s="263">
        <v>51</v>
      </c>
      <c r="B78" s="200" t="s">
        <v>1533</v>
      </c>
      <c r="C78" s="264"/>
      <c r="D78" s="407" t="s">
        <v>1193</v>
      </c>
      <c r="E78" s="266"/>
      <c r="F78" s="266"/>
      <c r="G78" s="266"/>
      <c r="H78" s="266"/>
      <c r="I78" s="265"/>
      <c r="J78" s="255"/>
      <c r="K78" s="254"/>
      <c r="L78" s="255"/>
      <c r="M78" s="255"/>
      <c r="N78" s="270"/>
    </row>
    <row r="79" spans="1:14" ht="12.75" x14ac:dyDescent="0.2">
      <c r="A79" s="263">
        <v>52</v>
      </c>
      <c r="B79" s="200" t="s">
        <v>1534</v>
      </c>
      <c r="C79" s="268"/>
      <c r="D79" s="407" t="s">
        <v>557</v>
      </c>
      <c r="E79" s="265"/>
      <c r="F79" s="265"/>
      <c r="G79" s="265"/>
      <c r="H79" s="265"/>
      <c r="I79" s="266"/>
      <c r="J79" s="255"/>
      <c r="K79" s="254"/>
      <c r="L79" s="255"/>
      <c r="M79" s="255"/>
      <c r="N79" s="270"/>
    </row>
    <row r="80" spans="1:14" ht="12.75" x14ac:dyDescent="0.2">
      <c r="A80" s="263">
        <v>53</v>
      </c>
      <c r="B80" s="200" t="s">
        <v>3217</v>
      </c>
      <c r="C80" s="268"/>
      <c r="D80" s="490" t="s">
        <v>3262</v>
      </c>
      <c r="E80" s="266"/>
      <c r="F80" s="266"/>
      <c r="G80" s="266"/>
      <c r="H80" s="266"/>
      <c r="I80" s="265"/>
      <c r="J80" s="255"/>
      <c r="K80" s="254"/>
      <c r="L80" s="255"/>
      <c r="M80" s="255"/>
      <c r="N80" s="270"/>
    </row>
    <row r="81" spans="1:14" ht="12.75" x14ac:dyDescent="0.2">
      <c r="A81" s="263">
        <v>54</v>
      </c>
      <c r="B81" s="200" t="s">
        <v>3218</v>
      </c>
      <c r="C81" s="268"/>
      <c r="D81" s="490" t="s">
        <v>3263</v>
      </c>
      <c r="E81" s="266"/>
      <c r="F81" s="266"/>
      <c r="G81" s="266"/>
      <c r="H81" s="266"/>
      <c r="I81" s="265"/>
      <c r="J81" s="254"/>
      <c r="K81" s="254"/>
      <c r="L81" s="254"/>
      <c r="M81" s="254"/>
      <c r="N81" s="270"/>
    </row>
    <row r="82" spans="1:14" ht="12.75" x14ac:dyDescent="0.2">
      <c r="A82" s="263">
        <v>55</v>
      </c>
      <c r="B82" s="200" t="s">
        <v>3219</v>
      </c>
      <c r="C82" s="268"/>
      <c r="D82" s="490" t="s">
        <v>3264</v>
      </c>
      <c r="E82" s="265"/>
      <c r="F82" s="265"/>
      <c r="G82" s="265"/>
      <c r="H82" s="265"/>
      <c r="I82" s="265"/>
      <c r="J82" s="255"/>
      <c r="K82" s="254"/>
      <c r="L82" s="255"/>
      <c r="M82" s="255"/>
      <c r="N82" s="270"/>
    </row>
    <row r="83" spans="1:14" ht="12.75" x14ac:dyDescent="0.2">
      <c r="A83" s="263">
        <v>56</v>
      </c>
      <c r="B83" s="200" t="s">
        <v>3220</v>
      </c>
      <c r="C83" s="268"/>
      <c r="D83" s="490" t="s">
        <v>3265</v>
      </c>
      <c r="E83" s="265"/>
      <c r="F83" s="265"/>
      <c r="G83" s="265"/>
      <c r="H83" s="265"/>
      <c r="I83" s="265"/>
      <c r="J83" s="255"/>
      <c r="K83" s="254"/>
      <c r="L83" s="255"/>
      <c r="M83" s="255"/>
      <c r="N83" s="270"/>
    </row>
    <row r="84" spans="1:14" ht="12.75" x14ac:dyDescent="0.2">
      <c r="A84" s="263">
        <v>57</v>
      </c>
      <c r="B84" s="200" t="s">
        <v>3221</v>
      </c>
      <c r="C84" s="268"/>
      <c r="D84" s="490" t="s">
        <v>3266</v>
      </c>
      <c r="E84" s="265"/>
      <c r="F84" s="265"/>
      <c r="G84" s="265"/>
      <c r="H84" s="265"/>
      <c r="I84" s="265"/>
      <c r="J84" s="255"/>
      <c r="K84" s="254"/>
      <c r="L84" s="255"/>
      <c r="M84" s="255"/>
      <c r="N84" s="270"/>
    </row>
    <row r="85" spans="1:14" ht="12.75" x14ac:dyDescent="0.2">
      <c r="A85" s="263">
        <v>58</v>
      </c>
      <c r="B85" s="200" t="s">
        <v>3222</v>
      </c>
      <c r="C85" s="268"/>
      <c r="D85" s="490" t="s">
        <v>3267</v>
      </c>
      <c r="E85" s="265"/>
      <c r="F85" s="265"/>
      <c r="G85" s="265"/>
      <c r="H85" s="265"/>
      <c r="I85" s="265"/>
      <c r="J85" s="255"/>
      <c r="K85" s="254"/>
      <c r="L85" s="255"/>
      <c r="M85" s="255"/>
      <c r="N85" s="270"/>
    </row>
    <row r="86" spans="1:14" ht="12.75" x14ac:dyDescent="0.2">
      <c r="A86" s="263">
        <v>59</v>
      </c>
      <c r="B86" s="200" t="s">
        <v>3223</v>
      </c>
      <c r="C86" s="264"/>
      <c r="D86" s="490" t="s">
        <v>3268</v>
      </c>
      <c r="E86" s="265"/>
      <c r="F86" s="265"/>
      <c r="G86" s="265"/>
      <c r="H86" s="265"/>
      <c r="I86" s="265"/>
      <c r="J86" s="255"/>
      <c r="K86" s="254"/>
      <c r="L86" s="255"/>
      <c r="M86" s="255"/>
      <c r="N86" s="270"/>
    </row>
    <row r="87" spans="1:14" ht="12.75" x14ac:dyDescent="0.2">
      <c r="A87" s="263">
        <v>60</v>
      </c>
      <c r="B87" s="200" t="s">
        <v>3224</v>
      </c>
      <c r="C87" s="264"/>
      <c r="D87" s="491" t="s">
        <v>3630</v>
      </c>
      <c r="E87" s="265"/>
      <c r="F87" s="265"/>
      <c r="G87" s="265"/>
      <c r="H87" s="265"/>
      <c r="I87" s="265"/>
      <c r="J87" s="254"/>
      <c r="K87" s="254"/>
      <c r="L87" s="254"/>
      <c r="M87" s="254"/>
      <c r="N87" s="270"/>
    </row>
    <row r="88" spans="1:14" ht="12.75" x14ac:dyDescent="0.2">
      <c r="A88" s="263">
        <v>61</v>
      </c>
      <c r="B88" s="200" t="s">
        <v>3225</v>
      </c>
      <c r="C88" s="268"/>
      <c r="D88" s="491" t="s">
        <v>3632</v>
      </c>
      <c r="E88" s="265"/>
      <c r="F88" s="265"/>
      <c r="G88" s="265"/>
      <c r="H88" s="265"/>
      <c r="I88" s="265"/>
      <c r="J88" s="255"/>
      <c r="K88" s="254"/>
      <c r="L88" s="255"/>
      <c r="M88" s="255"/>
      <c r="N88" s="270"/>
    </row>
    <row r="89" spans="1:14" ht="12.75" x14ac:dyDescent="0.2">
      <c r="A89" s="263">
        <v>62</v>
      </c>
      <c r="B89" s="200" t="s">
        <v>3226</v>
      </c>
      <c r="C89" s="268"/>
      <c r="D89" s="491" t="s">
        <v>3634</v>
      </c>
      <c r="E89" s="266"/>
      <c r="F89" s="266"/>
      <c r="G89" s="266"/>
      <c r="H89" s="266"/>
      <c r="I89" s="266"/>
      <c r="J89" s="255"/>
      <c r="K89" s="254"/>
      <c r="L89" s="255"/>
      <c r="M89" s="255"/>
      <c r="N89" s="270"/>
    </row>
    <row r="90" spans="1:14" s="23" customFormat="1" ht="12.75" x14ac:dyDescent="0.2">
      <c r="A90" s="263">
        <v>63</v>
      </c>
      <c r="B90" s="200" t="s">
        <v>3227</v>
      </c>
      <c r="C90" s="268"/>
      <c r="D90" s="491" t="s">
        <v>3635</v>
      </c>
      <c r="E90" s="265"/>
      <c r="F90" s="265"/>
      <c r="G90" s="265"/>
      <c r="H90" s="265"/>
      <c r="I90" s="266"/>
      <c r="J90" s="357"/>
      <c r="K90" s="358"/>
      <c r="L90" s="357"/>
      <c r="M90" s="357"/>
      <c r="N90" s="359"/>
    </row>
    <row r="91" spans="1:14" ht="12.75" x14ac:dyDescent="0.2">
      <c r="A91" s="263">
        <v>64</v>
      </c>
      <c r="B91" s="200" t="s">
        <v>1535</v>
      </c>
      <c r="C91" s="268"/>
      <c r="D91" s="407" t="s">
        <v>1194</v>
      </c>
      <c r="E91" s="265"/>
      <c r="F91" s="265"/>
      <c r="G91" s="265"/>
      <c r="H91" s="265"/>
      <c r="I91" s="266"/>
      <c r="J91" s="255"/>
      <c r="K91" s="254"/>
      <c r="L91" s="255"/>
      <c r="M91" s="255"/>
      <c r="N91" s="270"/>
    </row>
    <row r="92" spans="1:14" ht="12.75" x14ac:dyDescent="0.2">
      <c r="A92" s="263">
        <v>65</v>
      </c>
      <c r="B92" s="200" t="s">
        <v>1536</v>
      </c>
      <c r="C92" s="268"/>
      <c r="D92" s="407" t="s">
        <v>1195</v>
      </c>
      <c r="E92" s="265"/>
      <c r="F92" s="265"/>
      <c r="G92" s="265"/>
      <c r="H92" s="265"/>
      <c r="I92" s="265"/>
      <c r="J92" s="255"/>
      <c r="K92" s="254"/>
      <c r="L92" s="255"/>
      <c r="M92" s="255"/>
      <c r="N92" s="270"/>
    </row>
    <row r="93" spans="1:14" ht="12.75" x14ac:dyDescent="0.2">
      <c r="A93" s="263">
        <v>66</v>
      </c>
      <c r="B93" s="200" t="s">
        <v>3228</v>
      </c>
      <c r="C93" s="268"/>
      <c r="D93" s="490" t="s">
        <v>3273</v>
      </c>
      <c r="E93" s="265"/>
      <c r="F93" s="265"/>
      <c r="G93" s="265"/>
      <c r="H93" s="265"/>
      <c r="I93" s="265"/>
      <c r="J93" s="254"/>
      <c r="K93" s="254"/>
      <c r="L93" s="254"/>
      <c r="M93" s="254"/>
      <c r="N93" s="270"/>
    </row>
    <row r="94" spans="1:14" ht="12.75" x14ac:dyDescent="0.2">
      <c r="A94" s="263">
        <v>67</v>
      </c>
      <c r="B94" s="200" t="s">
        <v>3229</v>
      </c>
      <c r="C94" s="268"/>
      <c r="D94" s="490" t="s">
        <v>3637</v>
      </c>
      <c r="E94" s="265"/>
      <c r="F94" s="265"/>
      <c r="G94" s="265"/>
      <c r="H94" s="265"/>
      <c r="I94" s="266"/>
      <c r="J94" s="255"/>
      <c r="K94" s="254"/>
      <c r="L94" s="255"/>
      <c r="M94" s="255"/>
      <c r="N94" s="270"/>
    </row>
    <row r="95" spans="1:14" ht="12.75" x14ac:dyDescent="0.2">
      <c r="A95" s="263">
        <v>68</v>
      </c>
      <c r="B95" s="200" t="s">
        <v>3230</v>
      </c>
      <c r="C95" s="264"/>
      <c r="D95" s="490" t="s">
        <v>3639</v>
      </c>
      <c r="E95" s="265"/>
      <c r="F95" s="265"/>
      <c r="G95" s="265"/>
      <c r="H95" s="265"/>
      <c r="I95" s="265"/>
      <c r="J95" s="255"/>
      <c r="K95" s="254"/>
      <c r="L95" s="255"/>
      <c r="M95" s="255"/>
      <c r="N95" s="270"/>
    </row>
    <row r="96" spans="1:14" ht="12.75" x14ac:dyDescent="0.2">
      <c r="A96" s="263">
        <v>69</v>
      </c>
      <c r="B96" s="200" t="s">
        <v>3231</v>
      </c>
      <c r="C96" s="268"/>
      <c r="D96" s="490" t="s">
        <v>3641</v>
      </c>
      <c r="E96" s="265"/>
      <c r="F96" s="265"/>
      <c r="G96" s="265"/>
      <c r="H96" s="265"/>
      <c r="I96" s="265"/>
      <c r="J96" s="255"/>
      <c r="K96" s="254"/>
      <c r="L96" s="255"/>
      <c r="M96" s="255"/>
      <c r="N96" s="270"/>
    </row>
    <row r="97" spans="1:14" ht="12.75" x14ac:dyDescent="0.2">
      <c r="A97" s="263">
        <v>70</v>
      </c>
      <c r="B97" s="200" t="s">
        <v>3232</v>
      </c>
      <c r="C97" s="268"/>
      <c r="D97" s="490" t="s">
        <v>599</v>
      </c>
      <c r="E97" s="265"/>
      <c r="F97" s="265"/>
      <c r="G97" s="265"/>
      <c r="H97" s="265"/>
      <c r="I97" s="266"/>
      <c r="J97" s="255"/>
      <c r="K97" s="254"/>
      <c r="L97" s="255"/>
      <c r="M97" s="255"/>
      <c r="N97" s="270"/>
    </row>
    <row r="98" spans="1:14" ht="12.75" x14ac:dyDescent="0.2">
      <c r="A98" s="263">
        <v>71</v>
      </c>
      <c r="B98" s="200" t="s">
        <v>1537</v>
      </c>
      <c r="C98" s="268"/>
      <c r="D98" s="407" t="s">
        <v>1196</v>
      </c>
      <c r="E98" s="265"/>
      <c r="F98" s="265"/>
      <c r="G98" s="265"/>
      <c r="H98" s="265"/>
      <c r="I98" s="266"/>
      <c r="J98" s="255"/>
      <c r="K98" s="254"/>
      <c r="L98" s="255"/>
      <c r="M98" s="255"/>
      <c r="N98" s="270"/>
    </row>
    <row r="99" spans="1:14" ht="12.75" x14ac:dyDescent="0.2">
      <c r="A99" s="263">
        <v>72</v>
      </c>
      <c r="B99" s="200" t="s">
        <v>1538</v>
      </c>
      <c r="C99" s="268"/>
      <c r="D99" s="407" t="s">
        <v>1197</v>
      </c>
      <c r="E99" s="265"/>
      <c r="F99" s="265"/>
      <c r="G99" s="265"/>
      <c r="H99" s="265"/>
      <c r="I99" s="266"/>
      <c r="J99" s="275"/>
      <c r="K99" s="254"/>
      <c r="L99" s="254"/>
      <c r="M99" s="254"/>
      <c r="N99" s="270"/>
    </row>
    <row r="100" spans="1:14" ht="12.75" x14ac:dyDescent="0.2">
      <c r="A100" s="263">
        <v>73</v>
      </c>
      <c r="B100" s="200" t="s">
        <v>1539</v>
      </c>
      <c r="C100" s="268"/>
      <c r="D100" s="407" t="s">
        <v>1198</v>
      </c>
      <c r="E100" s="265"/>
      <c r="F100" s="265"/>
      <c r="G100" s="265"/>
      <c r="H100" s="265"/>
      <c r="I100" s="266"/>
      <c r="J100" s="255"/>
      <c r="K100" s="254"/>
      <c r="L100" s="255"/>
      <c r="M100" s="255"/>
      <c r="N100" s="270"/>
    </row>
    <row r="101" spans="1:14" ht="12.75" x14ac:dyDescent="0.2">
      <c r="A101" s="263">
        <v>74</v>
      </c>
      <c r="B101" s="200" t="s">
        <v>1540</v>
      </c>
      <c r="C101" s="268"/>
      <c r="D101" s="407" t="s">
        <v>1199</v>
      </c>
      <c r="E101" s="266"/>
      <c r="F101" s="266"/>
      <c r="G101" s="266"/>
      <c r="H101" s="266"/>
      <c r="I101" s="266"/>
      <c r="J101" s="255"/>
      <c r="K101" s="254"/>
      <c r="L101" s="255"/>
      <c r="M101" s="255"/>
      <c r="N101" s="270"/>
    </row>
    <row r="102" spans="1:14" ht="12.75" x14ac:dyDescent="0.2">
      <c r="A102" s="360">
        <v>75</v>
      </c>
      <c r="B102" s="200" t="s">
        <v>1541</v>
      </c>
      <c r="C102" s="268"/>
      <c r="D102" s="407" t="s">
        <v>1200</v>
      </c>
      <c r="E102" s="266"/>
      <c r="F102" s="266"/>
      <c r="G102" s="266"/>
      <c r="H102" s="266"/>
      <c r="I102" s="361"/>
      <c r="J102" s="255"/>
      <c r="K102" s="254"/>
      <c r="L102" s="255"/>
      <c r="M102" s="255"/>
      <c r="N102" s="270"/>
    </row>
    <row r="103" spans="1:14" ht="12.75" x14ac:dyDescent="0.2">
      <c r="A103" s="263">
        <v>76</v>
      </c>
      <c r="B103" s="200" t="s">
        <v>1542</v>
      </c>
      <c r="C103" s="264"/>
      <c r="D103" s="407" t="s">
        <v>1201</v>
      </c>
      <c r="E103" s="266"/>
      <c r="F103" s="266"/>
      <c r="G103" s="266"/>
      <c r="H103" s="266"/>
      <c r="I103" s="266"/>
      <c r="J103" s="255"/>
      <c r="K103" s="254"/>
      <c r="L103" s="255"/>
      <c r="M103" s="255"/>
      <c r="N103" s="270"/>
    </row>
    <row r="104" spans="1:14" ht="12.75" x14ac:dyDescent="0.2">
      <c r="A104" s="263">
        <v>77</v>
      </c>
      <c r="B104" s="200" t="s">
        <v>1543</v>
      </c>
      <c r="C104" s="268"/>
      <c r="D104" s="407" t="s">
        <v>1202</v>
      </c>
      <c r="E104" s="265"/>
      <c r="F104" s="265"/>
      <c r="G104" s="265"/>
      <c r="H104" s="265"/>
      <c r="I104" s="266"/>
      <c r="J104" s="255"/>
      <c r="K104" s="254"/>
      <c r="L104" s="255"/>
      <c r="M104" s="255"/>
      <c r="N104" s="270"/>
    </row>
    <row r="105" spans="1:14" ht="12.75" x14ac:dyDescent="0.2">
      <c r="A105" s="263">
        <v>78</v>
      </c>
      <c r="B105" s="200" t="s">
        <v>600</v>
      </c>
      <c r="C105" s="268"/>
      <c r="D105" s="407" t="s">
        <v>1203</v>
      </c>
      <c r="E105" s="265"/>
      <c r="F105" s="265"/>
      <c r="G105" s="265"/>
      <c r="H105" s="265"/>
      <c r="I105" s="266"/>
      <c r="J105" s="254"/>
      <c r="K105" s="254"/>
      <c r="L105" s="254"/>
      <c r="M105" s="254"/>
      <c r="N105" s="270"/>
    </row>
    <row r="106" spans="1:14" ht="12.75" x14ac:dyDescent="0.2">
      <c r="A106" s="263">
        <v>79</v>
      </c>
      <c r="B106" s="200" t="s">
        <v>283</v>
      </c>
      <c r="C106" s="268"/>
      <c r="D106" s="407" t="s">
        <v>1204</v>
      </c>
      <c r="E106" s="265"/>
      <c r="F106" s="265"/>
      <c r="G106" s="265"/>
      <c r="H106" s="265"/>
      <c r="I106" s="266"/>
      <c r="J106" s="255"/>
      <c r="K106" s="254"/>
      <c r="L106" s="255"/>
      <c r="M106" s="255"/>
      <c r="N106" s="270"/>
    </row>
    <row r="107" spans="1:14" ht="12.75" x14ac:dyDescent="0.2">
      <c r="A107" s="263">
        <v>80</v>
      </c>
      <c r="B107" s="200" t="s">
        <v>1544</v>
      </c>
      <c r="C107" s="268"/>
      <c r="D107" s="407" t="s">
        <v>1205</v>
      </c>
      <c r="E107" s="266"/>
      <c r="F107" s="266"/>
      <c r="G107" s="266"/>
      <c r="H107" s="266"/>
      <c r="I107" s="266"/>
      <c r="J107" s="255"/>
      <c r="K107" s="254"/>
      <c r="L107" s="255"/>
      <c r="M107" s="255"/>
      <c r="N107" s="270"/>
    </row>
    <row r="108" spans="1:14" ht="12.75" x14ac:dyDescent="0.2">
      <c r="A108" s="263">
        <v>81</v>
      </c>
      <c r="B108" s="200" t="s">
        <v>601</v>
      </c>
      <c r="C108" s="268"/>
      <c r="D108" s="407" t="s">
        <v>1206</v>
      </c>
      <c r="E108" s="265"/>
      <c r="F108" s="265"/>
      <c r="G108" s="265"/>
      <c r="H108" s="265"/>
      <c r="I108" s="266"/>
      <c r="J108" s="255"/>
      <c r="K108" s="254"/>
      <c r="L108" s="255"/>
      <c r="M108" s="255"/>
      <c r="N108" s="270"/>
    </row>
    <row r="109" spans="1:14" ht="12.75" x14ac:dyDescent="0.2">
      <c r="A109" s="263">
        <v>82</v>
      </c>
      <c r="B109" s="200" t="s">
        <v>602</v>
      </c>
      <c r="C109" s="268"/>
      <c r="D109" s="407" t="s">
        <v>1207</v>
      </c>
      <c r="E109" s="265"/>
      <c r="F109" s="265"/>
      <c r="G109" s="265"/>
      <c r="H109" s="265"/>
      <c r="I109" s="266"/>
      <c r="J109" s="255"/>
      <c r="K109" s="254"/>
      <c r="L109" s="255"/>
      <c r="M109" s="255"/>
      <c r="N109" s="270"/>
    </row>
    <row r="110" spans="1:14" ht="12.75" x14ac:dyDescent="0.2">
      <c r="A110" s="263">
        <v>83</v>
      </c>
      <c r="B110" s="200" t="s">
        <v>1545</v>
      </c>
      <c r="C110" s="268"/>
      <c r="D110" s="407" t="s">
        <v>1208</v>
      </c>
      <c r="E110" s="266"/>
      <c r="F110" s="266"/>
      <c r="G110" s="266"/>
      <c r="H110" s="266"/>
      <c r="I110" s="265"/>
      <c r="J110" s="255"/>
      <c r="K110" s="254"/>
      <c r="L110" s="255"/>
      <c r="M110" s="255"/>
      <c r="N110" s="270"/>
    </row>
    <row r="111" spans="1:14" ht="12.75" x14ac:dyDescent="0.2">
      <c r="A111" s="263">
        <v>84</v>
      </c>
      <c r="B111" s="200" t="s">
        <v>1546</v>
      </c>
      <c r="C111" s="268"/>
      <c r="D111" s="407" t="s">
        <v>1209</v>
      </c>
      <c r="E111" s="266"/>
      <c r="F111" s="266"/>
      <c r="G111" s="266"/>
      <c r="H111" s="266"/>
      <c r="I111" s="265"/>
      <c r="J111" s="254"/>
      <c r="K111" s="254"/>
      <c r="L111" s="254"/>
      <c r="M111" s="254"/>
      <c r="N111" s="270"/>
    </row>
    <row r="112" spans="1:14" ht="12.75" x14ac:dyDescent="0.2">
      <c r="A112" s="263">
        <v>85</v>
      </c>
      <c r="B112" s="200" t="s">
        <v>1547</v>
      </c>
      <c r="C112" s="264"/>
      <c r="D112" s="407" t="s">
        <v>751</v>
      </c>
      <c r="E112" s="266"/>
      <c r="F112" s="266"/>
      <c r="G112" s="266"/>
      <c r="H112" s="266"/>
      <c r="I112" s="266"/>
      <c r="J112" s="255"/>
      <c r="K112" s="254"/>
      <c r="L112" s="255"/>
      <c r="M112" s="255"/>
      <c r="N112" s="270"/>
    </row>
    <row r="113" spans="1:14" ht="12.75" x14ac:dyDescent="0.2">
      <c r="A113" s="263">
        <v>86</v>
      </c>
      <c r="B113" s="200" t="s">
        <v>1548</v>
      </c>
      <c r="C113" s="264"/>
      <c r="D113" s="407" t="s">
        <v>1210</v>
      </c>
      <c r="E113" s="266"/>
      <c r="F113" s="266"/>
      <c r="G113" s="266"/>
      <c r="H113" s="266"/>
      <c r="I113" s="266"/>
      <c r="J113" s="255"/>
      <c r="K113" s="254"/>
      <c r="L113" s="255"/>
      <c r="M113" s="255"/>
      <c r="N113" s="270"/>
    </row>
    <row r="114" spans="1:14" ht="12.75" x14ac:dyDescent="0.2">
      <c r="A114" s="263">
        <v>87</v>
      </c>
      <c r="B114" s="200" t="s">
        <v>1549</v>
      </c>
      <c r="C114" s="268"/>
      <c r="D114" s="407" t="s">
        <v>3643</v>
      </c>
      <c r="E114" s="266"/>
      <c r="F114" s="266"/>
      <c r="G114" s="266"/>
      <c r="H114" s="266"/>
      <c r="I114" s="266"/>
      <c r="J114" s="255"/>
      <c r="K114" s="254"/>
      <c r="L114" s="255"/>
      <c r="M114" s="255"/>
      <c r="N114" s="270"/>
    </row>
    <row r="115" spans="1:14" ht="12.75" x14ac:dyDescent="0.2">
      <c r="A115" s="263">
        <v>88</v>
      </c>
      <c r="B115" s="200" t="s">
        <v>1550</v>
      </c>
      <c r="C115" s="268"/>
      <c r="D115" s="407" t="s">
        <v>1212</v>
      </c>
      <c r="E115" s="266"/>
      <c r="F115" s="266"/>
      <c r="G115" s="266"/>
      <c r="H115" s="266"/>
      <c r="I115" s="265"/>
      <c r="J115" s="255"/>
      <c r="K115" s="254"/>
      <c r="L115" s="255"/>
      <c r="M115" s="255"/>
      <c r="N115" s="270"/>
    </row>
    <row r="116" spans="1:14" ht="12.75" x14ac:dyDescent="0.2">
      <c r="A116" s="263">
        <v>89</v>
      </c>
      <c r="B116" s="200" t="s">
        <v>1551</v>
      </c>
      <c r="C116" s="362"/>
      <c r="D116" s="407" t="s">
        <v>1213</v>
      </c>
      <c r="E116" s="361"/>
      <c r="F116" s="361"/>
      <c r="G116" s="361"/>
      <c r="H116" s="361"/>
      <c r="I116" s="266"/>
      <c r="J116" s="255"/>
      <c r="K116" s="254"/>
      <c r="L116" s="255"/>
      <c r="M116" s="255"/>
      <c r="N116" s="270"/>
    </row>
    <row r="117" spans="1:14" ht="12.75" x14ac:dyDescent="0.2">
      <c r="A117" s="263">
        <v>90</v>
      </c>
      <c r="B117" s="200" t="s">
        <v>1552</v>
      </c>
      <c r="C117" s="362"/>
      <c r="D117" s="490" t="s">
        <v>3845</v>
      </c>
      <c r="E117" s="361"/>
      <c r="F117" s="361"/>
      <c r="G117" s="361"/>
      <c r="H117" s="361"/>
      <c r="I117" s="266"/>
      <c r="J117" s="254"/>
      <c r="K117" s="254"/>
      <c r="L117" s="254"/>
      <c r="M117" s="254"/>
      <c r="N117" s="270"/>
    </row>
    <row r="118" spans="1:14" s="23" customFormat="1" ht="12.75" x14ac:dyDescent="0.2">
      <c r="A118" s="263">
        <v>91</v>
      </c>
      <c r="B118" s="200" t="s">
        <v>603</v>
      </c>
      <c r="C118" s="268"/>
      <c r="D118" s="407" t="s">
        <v>305</v>
      </c>
      <c r="E118" s="266"/>
      <c r="F118" s="266"/>
      <c r="G118" s="266"/>
      <c r="H118" s="266"/>
      <c r="I118" s="266"/>
      <c r="J118" s="357"/>
      <c r="K118" s="358"/>
      <c r="L118" s="357"/>
      <c r="M118" s="357"/>
      <c r="N118" s="359"/>
    </row>
    <row r="119" spans="1:14" s="23" customFormat="1" ht="12.75" x14ac:dyDescent="0.2">
      <c r="A119" s="263">
        <v>92</v>
      </c>
      <c r="B119" s="200" t="s">
        <v>284</v>
      </c>
      <c r="C119" s="268"/>
      <c r="D119" s="407" t="s">
        <v>752</v>
      </c>
      <c r="E119" s="266"/>
      <c r="F119" s="266"/>
      <c r="G119" s="266"/>
      <c r="H119" s="266"/>
      <c r="I119" s="266"/>
      <c r="J119" s="357"/>
      <c r="K119" s="358"/>
      <c r="L119" s="357"/>
      <c r="M119" s="357"/>
      <c r="N119" s="359"/>
    </row>
    <row r="120" spans="1:14" s="23" customFormat="1" ht="12.75" x14ac:dyDescent="0.2">
      <c r="A120" s="263">
        <v>93</v>
      </c>
      <c r="B120" s="200" t="s">
        <v>285</v>
      </c>
      <c r="C120" s="268"/>
      <c r="D120" s="407" t="s">
        <v>1214</v>
      </c>
      <c r="E120" s="266"/>
      <c r="F120" s="266"/>
      <c r="G120" s="266"/>
      <c r="H120" s="266"/>
      <c r="I120" s="266"/>
      <c r="J120" s="357"/>
      <c r="K120" s="358"/>
      <c r="L120" s="357"/>
      <c r="M120" s="357"/>
      <c r="N120" s="359"/>
    </row>
    <row r="121" spans="1:14" ht="12.75" x14ac:dyDescent="0.2">
      <c r="A121" s="263">
        <v>94</v>
      </c>
      <c r="B121" s="200" t="s">
        <v>604</v>
      </c>
      <c r="C121" s="264"/>
      <c r="D121" s="407" t="s">
        <v>1215</v>
      </c>
      <c r="E121" s="266"/>
      <c r="F121" s="266"/>
      <c r="G121" s="266"/>
      <c r="H121" s="266"/>
      <c r="I121" s="266"/>
      <c r="J121" s="255"/>
      <c r="K121" s="254"/>
      <c r="L121" s="255"/>
      <c r="M121" s="255"/>
      <c r="N121" s="270"/>
    </row>
    <row r="122" spans="1:14" ht="12.75" x14ac:dyDescent="0.2">
      <c r="A122" s="263">
        <v>95</v>
      </c>
      <c r="B122" s="200" t="s">
        <v>286</v>
      </c>
      <c r="C122" s="268"/>
      <c r="D122" s="407" t="s">
        <v>1216</v>
      </c>
      <c r="E122" s="266"/>
      <c r="F122" s="266"/>
      <c r="G122" s="266"/>
      <c r="H122" s="266"/>
      <c r="I122" s="266"/>
      <c r="J122" s="255"/>
      <c r="K122" s="254"/>
      <c r="L122" s="255"/>
      <c r="M122" s="255"/>
      <c r="N122" s="270"/>
    </row>
    <row r="123" spans="1:14" ht="12.75" x14ac:dyDescent="0.2">
      <c r="A123" s="263">
        <v>96</v>
      </c>
      <c r="B123" s="200" t="s">
        <v>287</v>
      </c>
      <c r="C123" s="268"/>
      <c r="D123" s="407" t="s">
        <v>1217</v>
      </c>
      <c r="E123" s="266"/>
      <c r="F123" s="266"/>
      <c r="G123" s="266"/>
      <c r="H123" s="266"/>
      <c r="I123" s="266"/>
      <c r="J123" s="254"/>
      <c r="K123" s="254"/>
      <c r="L123" s="254"/>
      <c r="M123" s="254"/>
      <c r="N123" s="270"/>
    </row>
    <row r="124" spans="1:14" ht="12.75" x14ac:dyDescent="0.2">
      <c r="A124" s="263">
        <v>97</v>
      </c>
      <c r="B124" s="200" t="s">
        <v>288</v>
      </c>
      <c r="C124" s="268"/>
      <c r="D124" s="407" t="s">
        <v>1218</v>
      </c>
      <c r="E124" s="266"/>
      <c r="F124" s="266"/>
      <c r="G124" s="266"/>
      <c r="H124" s="266"/>
      <c r="I124" s="266"/>
      <c r="J124" s="255"/>
      <c r="K124" s="254"/>
      <c r="L124" s="255"/>
      <c r="M124" s="255"/>
      <c r="N124" s="270"/>
    </row>
    <row r="125" spans="1:14" ht="12.75" x14ac:dyDescent="0.2">
      <c r="A125" s="263">
        <v>98</v>
      </c>
      <c r="B125" s="200" t="s">
        <v>1553</v>
      </c>
      <c r="C125" s="268"/>
      <c r="D125" s="407" t="s">
        <v>1219</v>
      </c>
      <c r="E125" s="266"/>
      <c r="F125" s="266"/>
      <c r="G125" s="266"/>
      <c r="H125" s="266"/>
      <c r="I125" s="266"/>
      <c r="J125" s="255"/>
      <c r="K125" s="254"/>
      <c r="L125" s="255"/>
      <c r="M125" s="255"/>
      <c r="N125" s="270"/>
    </row>
    <row r="126" spans="1:14" ht="12.75" x14ac:dyDescent="0.2">
      <c r="A126" s="263">
        <v>99</v>
      </c>
      <c r="B126" s="200" t="s">
        <v>1554</v>
      </c>
      <c r="C126" s="268"/>
      <c r="D126" s="407" t="s">
        <v>1220</v>
      </c>
      <c r="E126" s="265"/>
      <c r="F126" s="265"/>
      <c r="G126" s="265"/>
      <c r="H126" s="265"/>
      <c r="I126" s="266"/>
      <c r="J126" s="255"/>
      <c r="K126" s="254"/>
      <c r="L126" s="255"/>
      <c r="M126" s="255"/>
      <c r="N126" s="270"/>
    </row>
    <row r="127" spans="1:14" ht="12.75" x14ac:dyDescent="0.2">
      <c r="A127" s="263">
        <v>100</v>
      </c>
      <c r="B127" s="200" t="s">
        <v>605</v>
      </c>
      <c r="C127" s="268"/>
      <c r="D127" s="407" t="s">
        <v>1221</v>
      </c>
      <c r="E127" s="265"/>
      <c r="F127" s="265"/>
      <c r="G127" s="265"/>
      <c r="H127" s="265"/>
      <c r="I127" s="266"/>
      <c r="J127" s="255"/>
      <c r="K127" s="254"/>
      <c r="L127" s="255"/>
      <c r="M127" s="255"/>
      <c r="N127" s="270"/>
    </row>
    <row r="128" spans="1:14" ht="12.75" x14ac:dyDescent="0.2">
      <c r="A128" s="263">
        <v>101</v>
      </c>
      <c r="B128" s="200" t="s">
        <v>1555</v>
      </c>
      <c r="C128" s="268"/>
      <c r="D128" s="407" t="s">
        <v>1222</v>
      </c>
      <c r="E128" s="266"/>
      <c r="F128" s="266"/>
      <c r="G128" s="266"/>
      <c r="H128" s="266"/>
      <c r="I128" s="265"/>
      <c r="J128" s="255"/>
      <c r="K128" s="254"/>
      <c r="L128" s="255"/>
      <c r="M128" s="255"/>
      <c r="N128" s="270"/>
    </row>
    <row r="129" spans="1:14" ht="12.75" x14ac:dyDescent="0.2">
      <c r="A129" s="263">
        <v>102</v>
      </c>
      <c r="B129" s="200" t="s">
        <v>1556</v>
      </c>
      <c r="C129" s="268"/>
      <c r="D129" s="407" t="s">
        <v>1223</v>
      </c>
      <c r="E129" s="266"/>
      <c r="F129" s="266"/>
      <c r="G129" s="266"/>
      <c r="H129" s="266"/>
      <c r="I129" s="265"/>
      <c r="J129" s="254"/>
      <c r="K129" s="254"/>
      <c r="L129" s="254"/>
      <c r="M129" s="254"/>
      <c r="N129" s="270"/>
    </row>
    <row r="130" spans="1:14" ht="12.75" x14ac:dyDescent="0.2">
      <c r="A130" s="263">
        <v>103</v>
      </c>
      <c r="B130" s="200" t="s">
        <v>606</v>
      </c>
      <c r="C130" s="264"/>
      <c r="D130" s="407" t="s">
        <v>1224</v>
      </c>
      <c r="E130" s="266"/>
      <c r="F130" s="266"/>
      <c r="G130" s="266"/>
      <c r="H130" s="266"/>
      <c r="I130" s="265"/>
      <c r="J130" s="255"/>
      <c r="K130" s="254"/>
      <c r="L130" s="255"/>
      <c r="M130" s="255"/>
      <c r="N130" s="270"/>
    </row>
    <row r="131" spans="1:14" ht="12.75" x14ac:dyDescent="0.2">
      <c r="A131" s="263">
        <v>104</v>
      </c>
      <c r="B131" s="200" t="s">
        <v>1557</v>
      </c>
      <c r="C131" s="268"/>
      <c r="D131" s="407" t="s">
        <v>1225</v>
      </c>
      <c r="E131" s="266"/>
      <c r="F131" s="266"/>
      <c r="G131" s="266"/>
      <c r="H131" s="266"/>
      <c r="I131" s="266"/>
      <c r="J131" s="255"/>
      <c r="K131" s="254"/>
      <c r="L131" s="255"/>
      <c r="M131" s="255"/>
      <c r="N131" s="270"/>
    </row>
    <row r="132" spans="1:14" ht="12.75" x14ac:dyDescent="0.2">
      <c r="A132" s="263">
        <v>105</v>
      </c>
      <c r="B132" s="200" t="s">
        <v>3233</v>
      </c>
      <c r="C132" s="268"/>
      <c r="D132" s="490" t="s">
        <v>3277</v>
      </c>
      <c r="E132" s="265"/>
      <c r="F132" s="265"/>
      <c r="G132" s="265"/>
      <c r="H132" s="265"/>
      <c r="I132" s="265"/>
      <c r="J132" s="255"/>
      <c r="K132" s="254"/>
      <c r="L132" s="255"/>
      <c r="M132" s="255"/>
      <c r="N132" s="270"/>
    </row>
    <row r="133" spans="1:14" ht="12.75" x14ac:dyDescent="0.2">
      <c r="A133" s="263">
        <v>106</v>
      </c>
      <c r="B133" s="200" t="s">
        <v>3234</v>
      </c>
      <c r="C133" s="268"/>
      <c r="D133" s="407" t="s">
        <v>1226</v>
      </c>
      <c r="E133" s="266"/>
      <c r="F133" s="266"/>
      <c r="G133" s="266"/>
      <c r="H133" s="266"/>
      <c r="I133" s="265"/>
      <c r="J133" s="255"/>
      <c r="K133" s="254"/>
      <c r="L133" s="255"/>
      <c r="M133" s="255"/>
      <c r="N133" s="270"/>
    </row>
    <row r="134" spans="1:14" ht="12.75" x14ac:dyDescent="0.2">
      <c r="A134" s="263">
        <v>107</v>
      </c>
      <c r="B134" s="200" t="s">
        <v>3235</v>
      </c>
      <c r="C134" s="268"/>
      <c r="D134" s="407" t="s">
        <v>1227</v>
      </c>
      <c r="E134" s="266"/>
      <c r="F134" s="266"/>
      <c r="G134" s="266"/>
      <c r="H134" s="266"/>
      <c r="I134" s="265"/>
      <c r="J134" s="255"/>
      <c r="K134" s="254"/>
      <c r="L134" s="255"/>
      <c r="M134" s="255"/>
      <c r="N134" s="270"/>
    </row>
    <row r="135" spans="1:14" ht="12.75" x14ac:dyDescent="0.2">
      <c r="A135" s="263">
        <v>108</v>
      </c>
      <c r="B135" s="200" t="s">
        <v>3236</v>
      </c>
      <c r="C135" s="268"/>
      <c r="D135" s="407" t="s">
        <v>1228</v>
      </c>
      <c r="E135" s="266"/>
      <c r="F135" s="266"/>
      <c r="G135" s="266"/>
      <c r="H135" s="266"/>
      <c r="I135" s="265"/>
      <c r="J135" s="254"/>
      <c r="K135" s="254"/>
      <c r="L135" s="254"/>
      <c r="M135" s="254"/>
      <c r="N135" s="270"/>
    </row>
    <row r="136" spans="1:14" s="23" customFormat="1" ht="12.75" x14ac:dyDescent="0.2">
      <c r="A136" s="360">
        <v>109</v>
      </c>
      <c r="B136" s="200" t="s">
        <v>3237</v>
      </c>
      <c r="C136" s="268"/>
      <c r="D136" s="407" t="s">
        <v>561</v>
      </c>
      <c r="E136" s="266"/>
      <c r="F136" s="266"/>
      <c r="G136" s="266"/>
      <c r="H136" s="266"/>
      <c r="I136" s="363"/>
      <c r="J136" s="357"/>
      <c r="K136" s="358"/>
      <c r="L136" s="357"/>
      <c r="M136" s="357"/>
      <c r="N136" s="359"/>
    </row>
    <row r="137" spans="1:14" s="23" customFormat="1" ht="12.75" x14ac:dyDescent="0.2">
      <c r="A137" s="360">
        <v>110</v>
      </c>
      <c r="B137" s="200" t="s">
        <v>3238</v>
      </c>
      <c r="C137" s="268"/>
      <c r="D137" s="407" t="s">
        <v>1229</v>
      </c>
      <c r="E137" s="266"/>
      <c r="F137" s="266"/>
      <c r="G137" s="266"/>
      <c r="H137" s="266"/>
      <c r="I137" s="361"/>
      <c r="J137" s="357"/>
      <c r="K137" s="358"/>
      <c r="L137" s="357"/>
      <c r="M137" s="357"/>
      <c r="N137" s="359"/>
    </row>
    <row r="138" spans="1:14" ht="12.75" x14ac:dyDescent="0.2">
      <c r="A138" s="360">
        <v>111</v>
      </c>
      <c r="B138" s="200" t="s">
        <v>3239</v>
      </c>
      <c r="C138" s="264"/>
      <c r="D138" s="407" t="s">
        <v>1230</v>
      </c>
      <c r="E138" s="266"/>
      <c r="F138" s="266"/>
      <c r="G138" s="266"/>
      <c r="H138" s="266"/>
      <c r="I138" s="361"/>
      <c r="J138" s="255"/>
      <c r="K138" s="254"/>
      <c r="L138" s="255"/>
      <c r="M138" s="255"/>
      <c r="N138" s="270"/>
    </row>
    <row r="139" spans="1:14" ht="12.75" x14ac:dyDescent="0.2">
      <c r="A139" s="263">
        <v>112</v>
      </c>
      <c r="B139" s="200" t="s">
        <v>3240</v>
      </c>
      <c r="C139" s="268"/>
      <c r="D139" s="407" t="s">
        <v>562</v>
      </c>
      <c r="E139" s="266"/>
      <c r="F139" s="266"/>
      <c r="G139" s="266"/>
      <c r="H139" s="266"/>
      <c r="I139" s="266"/>
      <c r="J139" s="255"/>
      <c r="K139" s="254"/>
      <c r="L139" s="255"/>
      <c r="M139" s="255"/>
      <c r="N139" s="270"/>
    </row>
    <row r="140" spans="1:14" ht="12.75" x14ac:dyDescent="0.2">
      <c r="A140" s="263">
        <v>113</v>
      </c>
      <c r="B140" s="200" t="s">
        <v>3241</v>
      </c>
      <c r="C140" s="268"/>
      <c r="D140" s="407" t="s">
        <v>1231</v>
      </c>
      <c r="E140" s="266"/>
      <c r="F140" s="266"/>
      <c r="G140" s="266"/>
      <c r="H140" s="266"/>
      <c r="I140" s="265"/>
      <c r="J140" s="255"/>
      <c r="K140" s="254"/>
      <c r="L140" s="255"/>
      <c r="M140" s="255"/>
      <c r="N140" s="270"/>
    </row>
    <row r="141" spans="1:14" ht="12.75" x14ac:dyDescent="0.2">
      <c r="A141" s="263">
        <v>114</v>
      </c>
      <c r="B141" s="200" t="s">
        <v>3242</v>
      </c>
      <c r="C141" s="268"/>
      <c r="D141" s="407" t="s">
        <v>1232</v>
      </c>
      <c r="E141" s="266"/>
      <c r="F141" s="266"/>
      <c r="G141" s="266"/>
      <c r="H141" s="266"/>
      <c r="I141" s="265"/>
      <c r="J141" s="254"/>
      <c r="K141" s="254"/>
      <c r="L141" s="254"/>
      <c r="M141" s="254"/>
      <c r="N141" s="270"/>
    </row>
    <row r="142" spans="1:14" ht="12.75" x14ac:dyDescent="0.2">
      <c r="A142" s="263">
        <v>115</v>
      </c>
      <c r="B142" s="200" t="s">
        <v>3243</v>
      </c>
      <c r="C142" s="268"/>
      <c r="D142" s="407" t="s">
        <v>1233</v>
      </c>
      <c r="E142" s="266"/>
      <c r="F142" s="266"/>
      <c r="G142" s="266"/>
      <c r="H142" s="266"/>
      <c r="I142" s="265"/>
      <c r="J142" s="255"/>
      <c r="K142" s="254"/>
      <c r="L142" s="255"/>
      <c r="M142" s="255"/>
      <c r="N142" s="270"/>
    </row>
    <row r="143" spans="1:14" ht="12.75" x14ac:dyDescent="0.2">
      <c r="A143" s="263">
        <v>116</v>
      </c>
      <c r="B143" s="200" t="s">
        <v>3244</v>
      </c>
      <c r="C143" s="268"/>
      <c r="D143" s="407" t="s">
        <v>1234</v>
      </c>
      <c r="E143" s="266"/>
      <c r="F143" s="266"/>
      <c r="G143" s="266"/>
      <c r="H143" s="266"/>
      <c r="I143" s="266"/>
      <c r="J143" s="255"/>
      <c r="K143" s="254"/>
      <c r="L143" s="255"/>
      <c r="M143" s="255"/>
      <c r="N143" s="270"/>
    </row>
    <row r="144" spans="1:14" s="23" customFormat="1" ht="12.75" x14ac:dyDescent="0.2">
      <c r="A144" s="263">
        <v>117</v>
      </c>
      <c r="B144" s="200" t="s">
        <v>607</v>
      </c>
      <c r="C144" s="268"/>
      <c r="D144" s="407" t="s">
        <v>1235</v>
      </c>
      <c r="E144" s="266"/>
      <c r="F144" s="266"/>
      <c r="G144" s="266"/>
      <c r="H144" s="266"/>
      <c r="I144" s="266"/>
      <c r="J144" s="357"/>
      <c r="K144" s="358"/>
      <c r="L144" s="357"/>
      <c r="M144" s="357"/>
      <c r="N144" s="359"/>
    </row>
    <row r="145" spans="1:14" s="23" customFormat="1" ht="12.75" x14ac:dyDescent="0.2">
      <c r="A145" s="263">
        <v>118</v>
      </c>
      <c r="B145" s="200" t="s">
        <v>608</v>
      </c>
      <c r="C145" s="268"/>
      <c r="D145" s="407" t="s">
        <v>1236</v>
      </c>
      <c r="E145" s="266"/>
      <c r="F145" s="266"/>
      <c r="G145" s="266"/>
      <c r="H145" s="266"/>
      <c r="I145" s="266"/>
      <c r="J145" s="357"/>
      <c r="K145" s="358"/>
      <c r="L145" s="357"/>
      <c r="M145" s="357"/>
      <c r="N145" s="359"/>
    </row>
    <row r="146" spans="1:14" ht="12.75" x14ac:dyDescent="0.2">
      <c r="A146" s="263">
        <v>119</v>
      </c>
      <c r="B146" s="200" t="s">
        <v>609</v>
      </c>
      <c r="C146" s="264"/>
      <c r="D146" s="407" t="s">
        <v>563</v>
      </c>
      <c r="E146" s="266"/>
      <c r="F146" s="266"/>
      <c r="G146" s="266"/>
      <c r="H146" s="266"/>
      <c r="I146" s="265"/>
      <c r="J146" s="255"/>
      <c r="K146" s="254"/>
      <c r="L146" s="255"/>
      <c r="M146" s="255"/>
      <c r="N146" s="270"/>
    </row>
    <row r="147" spans="1:14" ht="12.75" x14ac:dyDescent="0.2">
      <c r="A147" s="263">
        <v>120</v>
      </c>
      <c r="B147" s="200" t="s">
        <v>610</v>
      </c>
      <c r="C147" s="264"/>
      <c r="D147" s="407" t="s">
        <v>1237</v>
      </c>
      <c r="E147" s="266"/>
      <c r="F147" s="266"/>
      <c r="G147" s="266"/>
      <c r="H147" s="266"/>
      <c r="I147" s="265"/>
      <c r="J147" s="254"/>
      <c r="K147" s="254"/>
      <c r="L147" s="254"/>
      <c r="M147" s="254"/>
      <c r="N147" s="270"/>
    </row>
    <row r="148" spans="1:14" ht="12.75" x14ac:dyDescent="0.2">
      <c r="A148" s="263">
        <v>121</v>
      </c>
      <c r="B148" s="200" t="s">
        <v>611</v>
      </c>
      <c r="C148" s="268"/>
      <c r="D148" s="407" t="s">
        <v>1238</v>
      </c>
      <c r="E148" s="265"/>
      <c r="F148" s="265"/>
      <c r="G148" s="265"/>
      <c r="H148" s="265"/>
      <c r="I148" s="265"/>
      <c r="J148" s="255"/>
      <c r="K148" s="254"/>
      <c r="L148" s="255"/>
      <c r="M148" s="255"/>
      <c r="N148" s="270"/>
    </row>
    <row r="149" spans="1:14" ht="12.75" x14ac:dyDescent="0.2">
      <c r="A149" s="263">
        <v>122</v>
      </c>
      <c r="B149" s="200" t="s">
        <v>612</v>
      </c>
      <c r="C149" s="268"/>
      <c r="D149" s="407" t="s">
        <v>1239</v>
      </c>
      <c r="E149" s="265"/>
      <c r="F149" s="265"/>
      <c r="G149" s="265"/>
      <c r="H149" s="265"/>
      <c r="I149" s="265"/>
      <c r="J149" s="255"/>
      <c r="K149" s="254"/>
      <c r="L149" s="255"/>
      <c r="M149" s="255"/>
      <c r="N149" s="270"/>
    </row>
    <row r="150" spans="1:14" ht="12.75" x14ac:dyDescent="0.2">
      <c r="A150" s="263">
        <v>123</v>
      </c>
      <c r="B150" s="200" t="s">
        <v>613</v>
      </c>
      <c r="C150" s="268"/>
      <c r="D150" s="407" t="s">
        <v>1240</v>
      </c>
      <c r="E150" s="265"/>
      <c r="F150" s="265"/>
      <c r="G150" s="265"/>
      <c r="H150" s="265"/>
      <c r="I150" s="265"/>
      <c r="J150" s="255"/>
      <c r="K150" s="254"/>
      <c r="L150" s="255"/>
      <c r="M150" s="255"/>
      <c r="N150" s="270"/>
    </row>
    <row r="151" spans="1:14" ht="12.75" x14ac:dyDescent="0.2">
      <c r="A151" s="263">
        <v>124</v>
      </c>
      <c r="B151" s="200" t="s">
        <v>290</v>
      </c>
      <c r="C151" s="268"/>
      <c r="D151" s="407" t="s">
        <v>1241</v>
      </c>
      <c r="E151" s="266"/>
      <c r="F151" s="266"/>
      <c r="G151" s="266"/>
      <c r="H151" s="266"/>
      <c r="I151" s="266"/>
      <c r="J151" s="255"/>
      <c r="K151" s="254"/>
      <c r="L151" s="255"/>
      <c r="M151" s="255"/>
      <c r="N151" s="270"/>
    </row>
    <row r="152" spans="1:14" s="23" customFormat="1" ht="12.75" x14ac:dyDescent="0.2">
      <c r="A152" s="263">
        <v>125</v>
      </c>
      <c r="B152" s="200" t="s">
        <v>614</v>
      </c>
      <c r="C152" s="268"/>
      <c r="D152" s="407" t="s">
        <v>1242</v>
      </c>
      <c r="E152" s="265"/>
      <c r="F152" s="265"/>
      <c r="G152" s="265"/>
      <c r="H152" s="265"/>
      <c r="I152" s="266"/>
      <c r="J152" s="357"/>
      <c r="K152" s="358"/>
      <c r="L152" s="357"/>
      <c r="M152" s="357"/>
      <c r="N152" s="359"/>
    </row>
    <row r="153" spans="1:14" ht="12.75" x14ac:dyDescent="0.2">
      <c r="A153" s="263">
        <v>126</v>
      </c>
      <c r="B153" s="200" t="s">
        <v>1558</v>
      </c>
      <c r="C153" s="268"/>
      <c r="D153" s="407" t="s">
        <v>1243</v>
      </c>
      <c r="E153" s="265"/>
      <c r="F153" s="265"/>
      <c r="G153" s="265"/>
      <c r="H153" s="265"/>
      <c r="I153" s="266"/>
      <c r="J153" s="254"/>
      <c r="K153" s="254"/>
      <c r="L153" s="254"/>
      <c r="M153" s="254"/>
      <c r="N153" s="270"/>
    </row>
    <row r="154" spans="1:14" ht="12.75" x14ac:dyDescent="0.2">
      <c r="A154" s="263">
        <v>127</v>
      </c>
      <c r="B154" s="406" t="s">
        <v>3154</v>
      </c>
      <c r="C154" s="268"/>
      <c r="D154" s="407" t="s">
        <v>3155</v>
      </c>
      <c r="E154" s="265"/>
      <c r="F154" s="265"/>
      <c r="G154" s="265"/>
      <c r="H154" s="265"/>
      <c r="I154" s="266"/>
      <c r="J154" s="255"/>
      <c r="K154" s="254"/>
      <c r="L154" s="255"/>
      <c r="M154" s="255"/>
      <c r="N154" s="270"/>
    </row>
    <row r="155" spans="1:14" ht="12.75" x14ac:dyDescent="0.2">
      <c r="A155" s="263">
        <v>128</v>
      </c>
      <c r="B155" s="200" t="s">
        <v>1559</v>
      </c>
      <c r="C155" s="264"/>
      <c r="D155" s="407" t="s">
        <v>3164</v>
      </c>
      <c r="E155" s="265"/>
      <c r="F155" s="265"/>
      <c r="G155" s="265"/>
      <c r="H155" s="265"/>
      <c r="I155" s="266"/>
      <c r="J155" s="255"/>
      <c r="K155" s="254"/>
      <c r="L155" s="255"/>
      <c r="M155" s="255"/>
      <c r="N155" s="270"/>
    </row>
    <row r="156" spans="1:14" ht="12.75" x14ac:dyDescent="0.2">
      <c r="A156" s="263">
        <v>129</v>
      </c>
      <c r="B156" s="200" t="s">
        <v>615</v>
      </c>
      <c r="C156" s="264"/>
      <c r="D156" s="407" t="s">
        <v>1244</v>
      </c>
      <c r="E156" s="265"/>
      <c r="F156" s="265"/>
      <c r="G156" s="265"/>
      <c r="H156" s="265"/>
      <c r="I156" s="266"/>
      <c r="J156" s="255"/>
      <c r="K156" s="254"/>
      <c r="L156" s="255"/>
      <c r="M156" s="255"/>
      <c r="N156" s="270"/>
    </row>
    <row r="157" spans="1:14" ht="12.75" x14ac:dyDescent="0.2">
      <c r="A157" s="360">
        <v>130</v>
      </c>
      <c r="B157" s="200" t="s">
        <v>326</v>
      </c>
      <c r="C157" s="362"/>
      <c r="D157" s="407" t="s">
        <v>1245</v>
      </c>
      <c r="E157" s="363"/>
      <c r="F157" s="363"/>
      <c r="G157" s="363"/>
      <c r="H157" s="363"/>
      <c r="I157" s="361"/>
      <c r="J157" s="255"/>
      <c r="K157" s="254"/>
      <c r="L157" s="255"/>
      <c r="M157" s="255"/>
      <c r="N157" s="270"/>
    </row>
    <row r="158" spans="1:14" ht="12.75" x14ac:dyDescent="0.2">
      <c r="A158" s="360">
        <v>131</v>
      </c>
      <c r="B158" s="200" t="s">
        <v>327</v>
      </c>
      <c r="C158" s="362"/>
      <c r="D158" s="407" t="s">
        <v>564</v>
      </c>
      <c r="E158" s="361"/>
      <c r="F158" s="361"/>
      <c r="G158" s="361"/>
      <c r="H158" s="361"/>
      <c r="I158" s="361"/>
      <c r="J158" s="255"/>
      <c r="K158" s="254"/>
      <c r="L158" s="255"/>
      <c r="M158" s="255"/>
      <c r="N158" s="270"/>
    </row>
    <row r="159" spans="1:14" ht="12.75" x14ac:dyDescent="0.2">
      <c r="A159" s="360">
        <v>132</v>
      </c>
      <c r="B159" s="200" t="s">
        <v>616</v>
      </c>
      <c r="C159" s="362"/>
      <c r="D159" s="407" t="s">
        <v>1246</v>
      </c>
      <c r="E159" s="361"/>
      <c r="F159" s="361"/>
      <c r="G159" s="361"/>
      <c r="H159" s="361"/>
      <c r="I159" s="361"/>
      <c r="J159" s="254"/>
      <c r="K159" s="254"/>
      <c r="L159" s="254"/>
      <c r="M159" s="254"/>
      <c r="N159" s="270"/>
    </row>
    <row r="160" spans="1:14" ht="12.75" x14ac:dyDescent="0.2">
      <c r="A160" s="263">
        <v>133</v>
      </c>
      <c r="B160" s="200" t="s">
        <v>1560</v>
      </c>
      <c r="C160" s="362"/>
      <c r="D160" s="407" t="s">
        <v>1247</v>
      </c>
      <c r="E160" s="361"/>
      <c r="F160" s="361"/>
      <c r="G160" s="361"/>
      <c r="H160" s="361"/>
      <c r="I160" s="266"/>
      <c r="J160" s="255"/>
      <c r="K160" s="254"/>
      <c r="L160" s="255"/>
      <c r="M160" s="255"/>
      <c r="N160" s="270"/>
    </row>
    <row r="161" spans="1:14" ht="12.75" x14ac:dyDescent="0.2">
      <c r="A161" s="263">
        <v>134</v>
      </c>
      <c r="B161" s="200" t="s">
        <v>1561</v>
      </c>
      <c r="C161" s="268"/>
      <c r="D161" s="407" t="s">
        <v>1248</v>
      </c>
      <c r="E161" s="266"/>
      <c r="F161" s="266"/>
      <c r="G161" s="266"/>
      <c r="H161" s="266"/>
      <c r="I161" s="265"/>
      <c r="J161" s="255"/>
      <c r="K161" s="254"/>
      <c r="L161" s="255"/>
      <c r="M161" s="255"/>
      <c r="N161" s="270"/>
    </row>
    <row r="162" spans="1:14" ht="12.75" x14ac:dyDescent="0.2">
      <c r="A162" s="263">
        <v>135</v>
      </c>
      <c r="B162" s="200" t="s">
        <v>1562</v>
      </c>
      <c r="C162" s="268"/>
      <c r="D162" s="407" t="s">
        <v>1249</v>
      </c>
      <c r="E162" s="265"/>
      <c r="F162" s="265"/>
      <c r="G162" s="265"/>
      <c r="H162" s="265"/>
      <c r="I162" s="265"/>
      <c r="J162" s="255"/>
      <c r="K162" s="254"/>
      <c r="L162" s="255"/>
      <c r="M162" s="255"/>
      <c r="N162" s="270"/>
    </row>
    <row r="163" spans="1:14" ht="12.75" x14ac:dyDescent="0.2">
      <c r="A163" s="263">
        <v>136</v>
      </c>
      <c r="B163" s="200" t="s">
        <v>1563</v>
      </c>
      <c r="C163" s="268"/>
      <c r="D163" s="407" t="s">
        <v>1250</v>
      </c>
      <c r="E163" s="265"/>
      <c r="F163" s="265"/>
      <c r="G163" s="265"/>
      <c r="H163" s="265"/>
      <c r="I163" s="265"/>
      <c r="J163" s="255"/>
      <c r="K163" s="254"/>
      <c r="L163" s="255"/>
      <c r="M163" s="255"/>
      <c r="N163" s="270"/>
    </row>
    <row r="164" spans="1:14" ht="12.75" x14ac:dyDescent="0.2">
      <c r="A164" s="263">
        <v>137</v>
      </c>
      <c r="B164" s="200" t="s">
        <v>617</v>
      </c>
      <c r="C164" s="264"/>
      <c r="D164" s="407" t="s">
        <v>1251</v>
      </c>
      <c r="E164" s="265"/>
      <c r="F164" s="265"/>
      <c r="G164" s="265"/>
      <c r="H164" s="265"/>
      <c r="I164" s="266"/>
      <c r="J164" s="255"/>
      <c r="K164" s="254"/>
      <c r="L164" s="255"/>
      <c r="M164" s="255"/>
      <c r="N164" s="270"/>
    </row>
    <row r="165" spans="1:14" ht="12.75" x14ac:dyDescent="0.2">
      <c r="A165" s="263">
        <v>138</v>
      </c>
      <c r="B165" s="200" t="s">
        <v>1564</v>
      </c>
      <c r="C165" s="264"/>
      <c r="D165" s="407" t="s">
        <v>3165</v>
      </c>
      <c r="E165" s="265"/>
      <c r="F165" s="265"/>
      <c r="G165" s="265"/>
      <c r="H165" s="265"/>
      <c r="I165" s="266"/>
      <c r="J165" s="254"/>
      <c r="K165" s="254"/>
      <c r="L165" s="254"/>
      <c r="M165" s="254"/>
      <c r="N165" s="270"/>
    </row>
    <row r="166" spans="1:14" ht="12.75" x14ac:dyDescent="0.2">
      <c r="A166" s="263">
        <v>139</v>
      </c>
      <c r="B166" s="200" t="s">
        <v>1565</v>
      </c>
      <c r="C166" s="268"/>
      <c r="D166" s="407" t="s">
        <v>1252</v>
      </c>
      <c r="E166" s="266"/>
      <c r="F166" s="266"/>
      <c r="G166" s="266"/>
      <c r="H166" s="266"/>
      <c r="I166" s="266"/>
      <c r="J166" s="255"/>
      <c r="K166" s="254"/>
      <c r="L166" s="255"/>
      <c r="M166" s="255"/>
      <c r="N166" s="270"/>
    </row>
    <row r="167" spans="1:14" ht="12.75" x14ac:dyDescent="0.2">
      <c r="A167" s="360">
        <v>140</v>
      </c>
      <c r="B167" s="200" t="s">
        <v>1566</v>
      </c>
      <c r="C167" s="268"/>
      <c r="D167" s="407" t="s">
        <v>1253</v>
      </c>
      <c r="E167" s="266"/>
      <c r="F167" s="266"/>
      <c r="G167" s="266"/>
      <c r="H167" s="266"/>
      <c r="I167" s="361"/>
      <c r="J167" s="255"/>
      <c r="K167" s="254"/>
      <c r="L167" s="255"/>
      <c r="M167" s="255"/>
      <c r="N167" s="270"/>
    </row>
    <row r="168" spans="1:14" ht="12.75" x14ac:dyDescent="0.2">
      <c r="A168" s="360">
        <v>141</v>
      </c>
      <c r="B168" s="200" t="s">
        <v>1567</v>
      </c>
      <c r="C168" s="268"/>
      <c r="D168" s="407" t="s">
        <v>1254</v>
      </c>
      <c r="E168" s="266"/>
      <c r="F168" s="266"/>
      <c r="G168" s="266"/>
      <c r="H168" s="266"/>
      <c r="I168" s="361"/>
      <c r="J168" s="255"/>
      <c r="K168" s="254"/>
      <c r="L168" s="255"/>
      <c r="M168" s="255"/>
      <c r="N168" s="270"/>
    </row>
    <row r="169" spans="1:14" ht="12.75" x14ac:dyDescent="0.2">
      <c r="A169" s="263">
        <v>142</v>
      </c>
      <c r="B169" s="200" t="s">
        <v>619</v>
      </c>
      <c r="C169" s="268"/>
      <c r="D169" s="407" t="s">
        <v>828</v>
      </c>
      <c r="E169" s="265"/>
      <c r="F169" s="265"/>
      <c r="G169" s="265"/>
      <c r="H169" s="265"/>
      <c r="I169" s="265"/>
      <c r="J169" s="255"/>
      <c r="K169" s="254"/>
      <c r="L169" s="255"/>
      <c r="M169" s="255"/>
      <c r="N169" s="270"/>
    </row>
    <row r="170" spans="1:14" ht="12.75" x14ac:dyDescent="0.2">
      <c r="A170" s="263">
        <v>143</v>
      </c>
      <c r="B170" s="200" t="s">
        <v>620</v>
      </c>
      <c r="C170" s="268"/>
      <c r="D170" s="407" t="s">
        <v>1255</v>
      </c>
      <c r="E170" s="265"/>
      <c r="F170" s="265"/>
      <c r="G170" s="265"/>
      <c r="H170" s="265"/>
      <c r="I170" s="265"/>
      <c r="J170" s="255"/>
      <c r="K170" s="254"/>
      <c r="L170" s="255"/>
      <c r="M170" s="255"/>
      <c r="N170" s="270"/>
    </row>
    <row r="171" spans="1:14" ht="12.75" x14ac:dyDescent="0.2">
      <c r="A171" s="263">
        <v>144</v>
      </c>
      <c r="B171" s="200" t="s">
        <v>621</v>
      </c>
      <c r="C171" s="268"/>
      <c r="D171" s="407" t="s">
        <v>1256</v>
      </c>
      <c r="E171" s="265"/>
      <c r="F171" s="265"/>
      <c r="G171" s="265"/>
      <c r="H171" s="265"/>
      <c r="I171" s="265"/>
      <c r="J171" s="254"/>
      <c r="K171" s="254"/>
      <c r="L171" s="254"/>
      <c r="M171" s="254"/>
      <c r="N171" s="270"/>
    </row>
    <row r="172" spans="1:14" ht="12.75" x14ac:dyDescent="0.2">
      <c r="A172" s="263">
        <v>145</v>
      </c>
      <c r="B172" s="200" t="s">
        <v>622</v>
      </c>
      <c r="C172" s="268"/>
      <c r="D172" s="407" t="s">
        <v>1257</v>
      </c>
      <c r="E172" s="265"/>
      <c r="F172" s="265"/>
      <c r="G172" s="265"/>
      <c r="H172" s="265"/>
      <c r="I172" s="266"/>
      <c r="J172" s="255"/>
      <c r="K172" s="254"/>
      <c r="L172" s="255"/>
      <c r="M172" s="255"/>
      <c r="N172" s="270"/>
    </row>
    <row r="173" spans="1:14" ht="12.75" x14ac:dyDescent="0.2">
      <c r="A173" s="263">
        <v>146</v>
      </c>
      <c r="B173" s="200" t="s">
        <v>1568</v>
      </c>
      <c r="C173" s="264"/>
      <c r="D173" s="407" t="s">
        <v>1258</v>
      </c>
      <c r="E173" s="265"/>
      <c r="F173" s="265"/>
      <c r="G173" s="265"/>
      <c r="H173" s="265"/>
      <c r="I173" s="266"/>
      <c r="J173" s="255"/>
      <c r="K173" s="254"/>
      <c r="L173" s="255"/>
      <c r="M173" s="255"/>
      <c r="N173" s="270"/>
    </row>
    <row r="174" spans="1:14" ht="12.75" x14ac:dyDescent="0.2">
      <c r="A174" s="263">
        <v>147</v>
      </c>
      <c r="B174" s="200" t="s">
        <v>623</v>
      </c>
      <c r="C174" s="268"/>
      <c r="D174" s="407" t="s">
        <v>1259</v>
      </c>
      <c r="E174" s="265"/>
      <c r="F174" s="265"/>
      <c r="G174" s="265"/>
      <c r="H174" s="265"/>
      <c r="I174" s="266"/>
      <c r="J174" s="255"/>
      <c r="K174" s="254"/>
      <c r="L174" s="255"/>
      <c r="M174" s="255"/>
      <c r="N174" s="270"/>
    </row>
    <row r="175" spans="1:14" ht="12.75" x14ac:dyDescent="0.2">
      <c r="A175" s="263">
        <v>148</v>
      </c>
      <c r="B175" s="200" t="s">
        <v>291</v>
      </c>
      <c r="C175" s="268"/>
      <c r="D175" s="407" t="s">
        <v>1260</v>
      </c>
      <c r="E175" s="266"/>
      <c r="F175" s="266"/>
      <c r="G175" s="266"/>
      <c r="H175" s="266"/>
      <c r="I175" s="266"/>
      <c r="J175" s="255"/>
      <c r="K175" s="254"/>
      <c r="L175" s="255"/>
      <c r="M175" s="255"/>
      <c r="N175" s="270"/>
    </row>
    <row r="176" spans="1:14" ht="12.75" x14ac:dyDescent="0.2">
      <c r="A176" s="360">
        <v>149</v>
      </c>
      <c r="B176" s="200" t="s">
        <v>624</v>
      </c>
      <c r="C176" s="268"/>
      <c r="D176" s="407" t="s">
        <v>1261</v>
      </c>
      <c r="E176" s="266"/>
      <c r="F176" s="266"/>
      <c r="G176" s="266"/>
      <c r="H176" s="266"/>
      <c r="I176" s="361"/>
      <c r="J176" s="255"/>
      <c r="K176" s="254"/>
      <c r="L176" s="255"/>
      <c r="M176" s="255"/>
      <c r="N176" s="270"/>
    </row>
    <row r="177" spans="1:14" ht="12.75" x14ac:dyDescent="0.2">
      <c r="A177" s="360">
        <v>150</v>
      </c>
      <c r="B177" s="200" t="s">
        <v>625</v>
      </c>
      <c r="C177" s="268"/>
      <c r="D177" s="407" t="s">
        <v>1262</v>
      </c>
      <c r="E177" s="266"/>
      <c r="F177" s="266"/>
      <c r="G177" s="266"/>
      <c r="H177" s="266"/>
      <c r="I177" s="361"/>
      <c r="J177" s="254"/>
      <c r="K177" s="254"/>
      <c r="L177" s="254"/>
      <c r="M177" s="254"/>
      <c r="N177" s="270"/>
    </row>
    <row r="178" spans="1:14" s="23" customFormat="1" ht="12.75" x14ac:dyDescent="0.2">
      <c r="A178" s="263">
        <v>151</v>
      </c>
      <c r="B178" s="200" t="s">
        <v>626</v>
      </c>
      <c r="C178" s="268"/>
      <c r="D178" s="407" t="s">
        <v>1263</v>
      </c>
      <c r="E178" s="266"/>
      <c r="F178" s="266"/>
      <c r="G178" s="266"/>
      <c r="H178" s="266"/>
      <c r="I178" s="266"/>
      <c r="J178" s="357"/>
      <c r="K178" s="358"/>
      <c r="L178" s="357"/>
      <c r="M178" s="357"/>
      <c r="N178" s="359"/>
    </row>
    <row r="179" spans="1:14" ht="12.75" x14ac:dyDescent="0.2">
      <c r="A179" s="263">
        <v>152</v>
      </c>
      <c r="B179" s="200" t="s">
        <v>879</v>
      </c>
      <c r="C179" s="268"/>
      <c r="D179" s="407" t="s">
        <v>1264</v>
      </c>
      <c r="E179" s="266"/>
      <c r="F179" s="266"/>
      <c r="G179" s="266"/>
      <c r="H179" s="266"/>
      <c r="I179" s="266"/>
      <c r="J179" s="255"/>
      <c r="K179" s="254"/>
      <c r="L179" s="255"/>
      <c r="M179" s="255"/>
      <c r="N179" s="270"/>
    </row>
    <row r="180" spans="1:14" s="23" customFormat="1" ht="12.75" x14ac:dyDescent="0.2">
      <c r="A180" s="263">
        <v>153</v>
      </c>
      <c r="B180" s="200" t="s">
        <v>627</v>
      </c>
      <c r="C180" s="268"/>
      <c r="D180" s="407" t="s">
        <v>1265</v>
      </c>
      <c r="E180" s="266"/>
      <c r="F180" s="266"/>
      <c r="G180" s="266"/>
      <c r="H180" s="266"/>
      <c r="I180" s="266"/>
      <c r="J180" s="357"/>
      <c r="K180" s="358"/>
      <c r="L180" s="357"/>
      <c r="M180" s="357"/>
      <c r="N180" s="359"/>
    </row>
    <row r="181" spans="1:14" ht="12.75" x14ac:dyDescent="0.2">
      <c r="A181" s="263">
        <v>154</v>
      </c>
      <c r="B181" s="200" t="s">
        <v>1569</v>
      </c>
      <c r="C181" s="264"/>
      <c r="D181" s="407" t="s">
        <v>1266</v>
      </c>
      <c r="E181" s="266"/>
      <c r="F181" s="266"/>
      <c r="G181" s="266"/>
      <c r="H181" s="266"/>
      <c r="I181" s="266"/>
      <c r="J181" s="255"/>
      <c r="K181" s="254"/>
      <c r="L181" s="255"/>
      <c r="M181" s="255"/>
      <c r="N181" s="270"/>
    </row>
    <row r="182" spans="1:14" ht="12.75" x14ac:dyDescent="0.2">
      <c r="A182" s="263">
        <v>155</v>
      </c>
      <c r="B182" s="200" t="s">
        <v>1570</v>
      </c>
      <c r="C182" s="362"/>
      <c r="D182" s="407" t="s">
        <v>1267</v>
      </c>
      <c r="E182" s="361"/>
      <c r="F182" s="361"/>
      <c r="G182" s="361"/>
      <c r="H182" s="361"/>
      <c r="I182" s="266"/>
      <c r="J182" s="255"/>
      <c r="K182" s="254"/>
      <c r="L182" s="255"/>
      <c r="M182" s="255"/>
      <c r="N182" s="270"/>
    </row>
    <row r="183" spans="1:14" ht="12.75" x14ac:dyDescent="0.2">
      <c r="A183" s="263">
        <v>156</v>
      </c>
      <c r="B183" s="200" t="s">
        <v>628</v>
      </c>
      <c r="C183" s="362"/>
      <c r="D183" s="407" t="s">
        <v>1268</v>
      </c>
      <c r="E183" s="361"/>
      <c r="F183" s="361"/>
      <c r="G183" s="361"/>
      <c r="H183" s="361"/>
      <c r="I183" s="266"/>
      <c r="J183" s="254"/>
      <c r="K183" s="254"/>
      <c r="L183" s="254"/>
      <c r="M183" s="254"/>
      <c r="N183" s="270"/>
    </row>
    <row r="184" spans="1:14" ht="12.75" x14ac:dyDescent="0.2">
      <c r="A184" s="263">
        <v>157</v>
      </c>
      <c r="B184" s="200" t="s">
        <v>629</v>
      </c>
      <c r="C184" s="362"/>
      <c r="D184" s="407" t="s">
        <v>1269</v>
      </c>
      <c r="E184" s="361"/>
      <c r="F184" s="361"/>
      <c r="G184" s="361"/>
      <c r="H184" s="361"/>
      <c r="I184" s="266"/>
      <c r="J184" s="255"/>
      <c r="K184" s="254"/>
      <c r="L184" s="255"/>
      <c r="M184" s="255"/>
      <c r="N184" s="270"/>
    </row>
    <row r="185" spans="1:14" ht="12.75" x14ac:dyDescent="0.2">
      <c r="A185" s="263">
        <v>158</v>
      </c>
      <c r="B185" s="200" t="s">
        <v>1571</v>
      </c>
      <c r="C185" s="362"/>
      <c r="D185" s="407" t="s">
        <v>1270</v>
      </c>
      <c r="E185" s="361"/>
      <c r="F185" s="361"/>
      <c r="G185" s="361"/>
      <c r="H185" s="361"/>
      <c r="I185" s="266"/>
      <c r="J185" s="255"/>
      <c r="K185" s="254"/>
      <c r="L185" s="255"/>
      <c r="M185" s="255"/>
      <c r="N185" s="270"/>
    </row>
    <row r="186" spans="1:14" s="23" customFormat="1" ht="12.75" x14ac:dyDescent="0.2">
      <c r="A186" s="263">
        <v>159</v>
      </c>
      <c r="B186" s="200" t="s">
        <v>1572</v>
      </c>
      <c r="C186" s="268"/>
      <c r="D186" s="407" t="s">
        <v>1271</v>
      </c>
      <c r="E186" s="266"/>
      <c r="F186" s="266"/>
      <c r="G186" s="266"/>
      <c r="H186" s="266"/>
      <c r="I186" s="266"/>
      <c r="J186" s="357"/>
      <c r="K186" s="358"/>
      <c r="L186" s="357"/>
      <c r="M186" s="357"/>
      <c r="N186" s="359"/>
    </row>
    <row r="187" spans="1:14" ht="12.75" x14ac:dyDescent="0.2">
      <c r="A187" s="263">
        <v>160</v>
      </c>
      <c r="B187" s="200" t="s">
        <v>630</v>
      </c>
      <c r="C187" s="268"/>
      <c r="D187" s="407" t="s">
        <v>1272</v>
      </c>
      <c r="E187" s="265"/>
      <c r="F187" s="265"/>
      <c r="G187" s="265"/>
      <c r="H187" s="265"/>
      <c r="I187" s="266"/>
      <c r="J187" s="255"/>
      <c r="K187" s="254"/>
      <c r="L187" s="255"/>
      <c r="M187" s="255"/>
      <c r="N187" s="270"/>
    </row>
    <row r="188" spans="1:14" ht="12.75" x14ac:dyDescent="0.2">
      <c r="A188" s="263">
        <v>161</v>
      </c>
      <c r="B188" s="200" t="s">
        <v>1573</v>
      </c>
      <c r="C188" s="268"/>
      <c r="D188" s="407" t="s">
        <v>1273</v>
      </c>
      <c r="E188" s="265"/>
      <c r="F188" s="265"/>
      <c r="G188" s="265"/>
      <c r="H188" s="265"/>
      <c r="I188" s="266"/>
      <c r="J188" s="255"/>
      <c r="K188" s="254"/>
      <c r="L188" s="255"/>
      <c r="M188" s="255"/>
      <c r="N188" s="270"/>
    </row>
    <row r="189" spans="1:14" ht="12.75" x14ac:dyDescent="0.2">
      <c r="A189" s="263">
        <v>162</v>
      </c>
      <c r="B189" s="200" t="s">
        <v>1574</v>
      </c>
      <c r="C189" s="268"/>
      <c r="D189" s="407" t="s">
        <v>1274</v>
      </c>
      <c r="E189" s="265"/>
      <c r="F189" s="265"/>
      <c r="G189" s="265"/>
      <c r="H189" s="265"/>
      <c r="I189" s="266"/>
      <c r="J189" s="254"/>
      <c r="K189" s="254"/>
      <c r="L189" s="254"/>
      <c r="M189" s="254"/>
      <c r="N189" s="270"/>
    </row>
    <row r="190" spans="1:14" ht="12.75" x14ac:dyDescent="0.2">
      <c r="A190" s="263">
        <v>163</v>
      </c>
      <c r="B190" s="200" t="s">
        <v>880</v>
      </c>
      <c r="C190" s="264"/>
      <c r="D190" s="407" t="s">
        <v>1275</v>
      </c>
      <c r="E190" s="265"/>
      <c r="F190" s="265"/>
      <c r="G190" s="265"/>
      <c r="H190" s="265"/>
      <c r="I190" s="266"/>
      <c r="J190" s="255"/>
      <c r="K190" s="254"/>
      <c r="L190" s="255"/>
      <c r="M190" s="255"/>
      <c r="N190" s="270"/>
    </row>
    <row r="191" spans="1:14" ht="12.75" x14ac:dyDescent="0.2">
      <c r="A191" s="263">
        <v>164</v>
      </c>
      <c r="B191" s="200" t="s">
        <v>631</v>
      </c>
      <c r="C191" s="268"/>
      <c r="D191" s="407" t="s">
        <v>1276</v>
      </c>
      <c r="E191" s="266"/>
      <c r="F191" s="266"/>
      <c r="G191" s="266"/>
      <c r="H191" s="266"/>
      <c r="I191" s="266"/>
      <c r="J191" s="255"/>
      <c r="K191" s="254"/>
      <c r="L191" s="255"/>
      <c r="M191" s="255"/>
      <c r="N191" s="270"/>
    </row>
    <row r="192" spans="1:14" ht="12.75" x14ac:dyDescent="0.2">
      <c r="A192" s="263">
        <v>165</v>
      </c>
      <c r="B192" s="200" t="s">
        <v>881</v>
      </c>
      <c r="C192" s="268"/>
      <c r="D192" s="407" t="s">
        <v>1277</v>
      </c>
      <c r="E192" s="266"/>
      <c r="F192" s="266"/>
      <c r="G192" s="266"/>
      <c r="H192" s="266"/>
      <c r="I192" s="266"/>
      <c r="J192" s="255"/>
      <c r="K192" s="254"/>
      <c r="L192" s="255"/>
      <c r="M192" s="255"/>
      <c r="N192" s="270"/>
    </row>
    <row r="193" spans="1:14" ht="12.75" x14ac:dyDescent="0.2">
      <c r="A193" s="263">
        <v>166</v>
      </c>
      <c r="B193" s="200" t="s">
        <v>632</v>
      </c>
      <c r="C193" s="268"/>
      <c r="D193" s="407" t="s">
        <v>560</v>
      </c>
      <c r="E193" s="266"/>
      <c r="F193" s="266"/>
      <c r="G193" s="266"/>
      <c r="H193" s="266"/>
      <c r="I193" s="266"/>
      <c r="J193" s="255"/>
      <c r="K193" s="254"/>
      <c r="L193" s="255"/>
      <c r="M193" s="255"/>
      <c r="N193" s="270"/>
    </row>
    <row r="194" spans="1:14" ht="12.75" x14ac:dyDescent="0.2">
      <c r="A194" s="263">
        <v>167</v>
      </c>
      <c r="B194" s="200" t="s">
        <v>633</v>
      </c>
      <c r="C194" s="362"/>
      <c r="D194" s="407" t="s">
        <v>1278</v>
      </c>
      <c r="E194" s="361"/>
      <c r="F194" s="361"/>
      <c r="G194" s="361"/>
      <c r="H194" s="361"/>
      <c r="I194" s="266"/>
      <c r="J194" s="255"/>
      <c r="K194" s="254"/>
      <c r="L194" s="255"/>
      <c r="M194" s="255"/>
      <c r="N194" s="270"/>
    </row>
    <row r="195" spans="1:14" ht="12.75" x14ac:dyDescent="0.2">
      <c r="A195" s="263">
        <v>168</v>
      </c>
      <c r="B195" s="200" t="s">
        <v>1575</v>
      </c>
      <c r="C195" s="362"/>
      <c r="D195" s="407" t="s">
        <v>1279</v>
      </c>
      <c r="E195" s="361"/>
      <c r="F195" s="361"/>
      <c r="G195" s="361"/>
      <c r="H195" s="361"/>
      <c r="I195" s="266"/>
      <c r="J195" s="254"/>
      <c r="K195" s="254"/>
      <c r="L195" s="254"/>
      <c r="M195" s="254"/>
      <c r="N195" s="270"/>
    </row>
    <row r="196" spans="1:14" ht="12.75" x14ac:dyDescent="0.2">
      <c r="A196" s="263">
        <v>169</v>
      </c>
      <c r="B196" s="200" t="s">
        <v>1576</v>
      </c>
      <c r="C196" s="362"/>
      <c r="D196" s="407" t="s">
        <v>1280</v>
      </c>
      <c r="E196" s="361"/>
      <c r="F196" s="361"/>
      <c r="G196" s="361"/>
      <c r="H196" s="361"/>
      <c r="I196" s="266"/>
      <c r="J196" s="255"/>
      <c r="K196" s="254"/>
      <c r="L196" s="255"/>
      <c r="M196" s="255"/>
      <c r="N196" s="270"/>
    </row>
    <row r="197" spans="1:14" ht="12.75" x14ac:dyDescent="0.2">
      <c r="A197" s="263">
        <v>170</v>
      </c>
      <c r="B197" s="200" t="s">
        <v>1577</v>
      </c>
      <c r="C197" s="268"/>
      <c r="D197" s="407" t="s">
        <v>1281</v>
      </c>
      <c r="E197" s="265"/>
      <c r="F197" s="265"/>
      <c r="G197" s="265"/>
      <c r="H197" s="265"/>
      <c r="I197" s="266"/>
      <c r="J197" s="255"/>
      <c r="K197" s="254"/>
      <c r="L197" s="255"/>
      <c r="M197" s="255"/>
      <c r="N197" s="270"/>
    </row>
    <row r="198" spans="1:14" ht="12.75" x14ac:dyDescent="0.2">
      <c r="A198" s="263">
        <v>171</v>
      </c>
      <c r="B198" s="200" t="s">
        <v>882</v>
      </c>
      <c r="C198" s="264"/>
      <c r="D198" s="407" t="s">
        <v>1282</v>
      </c>
      <c r="E198" s="265"/>
      <c r="F198" s="265"/>
      <c r="G198" s="265"/>
      <c r="H198" s="265"/>
      <c r="I198" s="266"/>
      <c r="J198" s="255"/>
      <c r="K198" s="254"/>
      <c r="L198" s="255"/>
      <c r="M198" s="255"/>
      <c r="N198" s="270"/>
    </row>
    <row r="199" spans="1:14" ht="12.75" x14ac:dyDescent="0.2">
      <c r="A199" s="263">
        <v>172</v>
      </c>
      <c r="B199" s="200" t="s">
        <v>634</v>
      </c>
      <c r="C199" s="264"/>
      <c r="D199" s="407" t="s">
        <v>1283</v>
      </c>
      <c r="E199" s="265"/>
      <c r="F199" s="265"/>
      <c r="G199" s="265"/>
      <c r="H199" s="265"/>
      <c r="I199" s="266"/>
      <c r="J199" s="255"/>
      <c r="K199" s="254"/>
      <c r="L199" s="255"/>
      <c r="M199" s="255"/>
      <c r="N199" s="270"/>
    </row>
    <row r="200" spans="1:14" ht="12.75" x14ac:dyDescent="0.2">
      <c r="A200" s="263">
        <v>173</v>
      </c>
      <c r="B200" s="200" t="s">
        <v>635</v>
      </c>
      <c r="C200" s="268"/>
      <c r="D200" s="407" t="s">
        <v>1284</v>
      </c>
      <c r="E200" s="266"/>
      <c r="F200" s="266"/>
      <c r="G200" s="266"/>
      <c r="H200" s="266"/>
      <c r="I200" s="266"/>
      <c r="J200" s="255"/>
      <c r="K200" s="254"/>
      <c r="L200" s="255"/>
      <c r="M200" s="255"/>
      <c r="N200" s="270"/>
    </row>
    <row r="201" spans="1:14" ht="12.75" x14ac:dyDescent="0.2">
      <c r="A201" s="263">
        <v>174</v>
      </c>
      <c r="B201" s="200" t="s">
        <v>883</v>
      </c>
      <c r="C201" s="268"/>
      <c r="D201" s="407" t="s">
        <v>1285</v>
      </c>
      <c r="E201" s="266"/>
      <c r="F201" s="266"/>
      <c r="G201" s="266"/>
      <c r="H201" s="266"/>
      <c r="I201" s="266"/>
      <c r="J201" s="254"/>
      <c r="K201" s="254"/>
      <c r="L201" s="254"/>
      <c r="M201" s="254"/>
      <c r="N201" s="270"/>
    </row>
    <row r="202" spans="1:14" ht="12.75" x14ac:dyDescent="0.2">
      <c r="A202" s="263">
        <v>175</v>
      </c>
      <c r="B202" s="200" t="s">
        <v>884</v>
      </c>
      <c r="C202" s="268"/>
      <c r="D202" s="407" t="s">
        <v>1286</v>
      </c>
      <c r="E202" s="266"/>
      <c r="F202" s="266"/>
      <c r="G202" s="266"/>
      <c r="H202" s="266"/>
      <c r="I202" s="265"/>
      <c r="J202" s="255"/>
      <c r="K202" s="254"/>
      <c r="L202" s="255"/>
      <c r="M202" s="255"/>
      <c r="N202" s="270"/>
    </row>
    <row r="203" spans="1:14" ht="12.75" x14ac:dyDescent="0.2">
      <c r="A203" s="263">
        <v>176</v>
      </c>
      <c r="B203" s="200" t="s">
        <v>636</v>
      </c>
      <c r="C203" s="268"/>
      <c r="D203" s="407" t="s">
        <v>1287</v>
      </c>
      <c r="E203" s="266"/>
      <c r="F203" s="266"/>
      <c r="G203" s="266"/>
      <c r="H203" s="266"/>
      <c r="I203" s="265"/>
      <c r="J203" s="255"/>
      <c r="K203" s="254"/>
      <c r="L203" s="255"/>
      <c r="M203" s="255"/>
      <c r="N203" s="270"/>
    </row>
    <row r="204" spans="1:14" ht="12.75" x14ac:dyDescent="0.2">
      <c r="A204" s="263">
        <v>177</v>
      </c>
      <c r="B204" s="200" t="s">
        <v>1578</v>
      </c>
      <c r="C204" s="268"/>
      <c r="D204" s="407" t="s">
        <v>1288</v>
      </c>
      <c r="E204" s="266"/>
      <c r="F204" s="266"/>
      <c r="G204" s="266"/>
      <c r="H204" s="266"/>
      <c r="I204" s="266"/>
      <c r="J204" s="255"/>
      <c r="K204" s="254"/>
      <c r="L204" s="255"/>
      <c r="M204" s="255"/>
      <c r="N204" s="270"/>
    </row>
    <row r="205" spans="1:14" ht="12.75" x14ac:dyDescent="0.2">
      <c r="A205" s="263">
        <v>178</v>
      </c>
      <c r="B205" s="200" t="s">
        <v>638</v>
      </c>
      <c r="C205" s="362"/>
      <c r="D205" s="407" t="s">
        <v>825</v>
      </c>
      <c r="E205" s="361"/>
      <c r="F205" s="361"/>
      <c r="G205" s="361"/>
      <c r="H205" s="361"/>
      <c r="I205" s="266"/>
      <c r="J205" s="255"/>
      <c r="K205" s="254"/>
      <c r="L205" s="255"/>
      <c r="M205" s="255"/>
      <c r="N205" s="270"/>
    </row>
    <row r="206" spans="1:14" ht="12.75" x14ac:dyDescent="0.2">
      <c r="A206" s="263">
        <v>179</v>
      </c>
      <c r="B206" s="200" t="s">
        <v>639</v>
      </c>
      <c r="C206" s="362"/>
      <c r="D206" s="407" t="s">
        <v>827</v>
      </c>
      <c r="E206" s="361"/>
      <c r="F206" s="361"/>
      <c r="G206" s="361"/>
      <c r="H206" s="361"/>
      <c r="I206" s="266"/>
      <c r="J206" s="255"/>
      <c r="K206" s="254"/>
      <c r="L206" s="255"/>
      <c r="M206" s="255"/>
      <c r="N206" s="270"/>
    </row>
    <row r="207" spans="1:14" ht="12.75" x14ac:dyDescent="0.2">
      <c r="A207" s="263">
        <v>180</v>
      </c>
      <c r="B207" s="200" t="s">
        <v>640</v>
      </c>
      <c r="C207" s="362"/>
      <c r="D207" s="407" t="s">
        <v>826</v>
      </c>
      <c r="E207" s="361"/>
      <c r="F207" s="361"/>
      <c r="G207" s="361"/>
      <c r="H207" s="361"/>
      <c r="I207" s="266"/>
      <c r="J207" s="254"/>
      <c r="K207" s="254"/>
      <c r="L207" s="254"/>
      <c r="M207" s="254"/>
      <c r="N207" s="270"/>
    </row>
    <row r="208" spans="1:14" ht="12.75" x14ac:dyDescent="0.2">
      <c r="A208" s="360">
        <v>181</v>
      </c>
      <c r="B208" s="200" t="s">
        <v>1579</v>
      </c>
      <c r="C208" s="264"/>
      <c r="D208" s="407" t="s">
        <v>1289</v>
      </c>
      <c r="E208" s="266"/>
      <c r="F208" s="266"/>
      <c r="G208" s="266"/>
      <c r="H208" s="266"/>
      <c r="I208" s="361"/>
      <c r="J208" s="255"/>
      <c r="K208" s="254"/>
      <c r="L208" s="255"/>
      <c r="M208" s="255"/>
      <c r="N208" s="270"/>
    </row>
    <row r="209" spans="1:14" ht="12.75" x14ac:dyDescent="0.2">
      <c r="A209" s="263">
        <v>182</v>
      </c>
      <c r="B209" s="200" t="s">
        <v>1580</v>
      </c>
      <c r="C209" s="268"/>
      <c r="D209" s="407" t="s">
        <v>1290</v>
      </c>
      <c r="E209" s="266"/>
      <c r="F209" s="266"/>
      <c r="G209" s="266"/>
      <c r="H209" s="266"/>
      <c r="I209" s="266"/>
      <c r="J209" s="255"/>
      <c r="K209" s="254"/>
      <c r="L209" s="255"/>
      <c r="M209" s="255"/>
      <c r="N209" s="270"/>
    </row>
    <row r="210" spans="1:14" ht="12.75" x14ac:dyDescent="0.2">
      <c r="A210" s="360">
        <v>183</v>
      </c>
      <c r="B210" s="200" t="s">
        <v>1581</v>
      </c>
      <c r="C210" s="268"/>
      <c r="D210" s="407" t="s">
        <v>3156</v>
      </c>
      <c r="E210" s="266"/>
      <c r="F210" s="266"/>
      <c r="G210" s="266"/>
      <c r="H210" s="266"/>
      <c r="I210" s="363"/>
      <c r="J210" s="255"/>
      <c r="K210" s="254"/>
      <c r="L210" s="255"/>
      <c r="M210" s="255"/>
      <c r="N210" s="270"/>
    </row>
    <row r="211" spans="1:14" ht="12.75" x14ac:dyDescent="0.2">
      <c r="A211" s="263">
        <v>184</v>
      </c>
      <c r="B211" s="200" t="s">
        <v>1582</v>
      </c>
      <c r="C211" s="268"/>
      <c r="D211" s="407" t="s">
        <v>1291</v>
      </c>
      <c r="E211" s="266"/>
      <c r="F211" s="266"/>
      <c r="G211" s="266"/>
      <c r="H211" s="266"/>
      <c r="I211" s="265"/>
      <c r="J211" s="255"/>
      <c r="K211" s="254"/>
      <c r="L211" s="255"/>
      <c r="M211" s="255"/>
      <c r="N211" s="270"/>
    </row>
    <row r="212" spans="1:14" s="23" customFormat="1" ht="12.75" x14ac:dyDescent="0.2">
      <c r="A212" s="263">
        <v>185</v>
      </c>
      <c r="B212" s="200" t="s">
        <v>1583</v>
      </c>
      <c r="C212" s="268"/>
      <c r="D212" s="407" t="s">
        <v>1292</v>
      </c>
      <c r="E212" s="266"/>
      <c r="F212" s="266"/>
      <c r="G212" s="266"/>
      <c r="H212" s="266"/>
      <c r="I212" s="265"/>
      <c r="J212" s="357"/>
      <c r="K212" s="358"/>
      <c r="L212" s="357"/>
      <c r="M212" s="357"/>
      <c r="N212" s="359"/>
    </row>
    <row r="213" spans="1:14" ht="12.75" x14ac:dyDescent="0.2">
      <c r="A213" s="263">
        <v>186</v>
      </c>
      <c r="B213" s="200" t="s">
        <v>1584</v>
      </c>
      <c r="C213" s="268"/>
      <c r="D213" s="407" t="s">
        <v>1293</v>
      </c>
      <c r="E213" s="266"/>
      <c r="F213" s="266"/>
      <c r="G213" s="266"/>
      <c r="H213" s="266"/>
      <c r="I213" s="265"/>
      <c r="J213" s="254"/>
      <c r="K213" s="254"/>
      <c r="L213" s="254"/>
      <c r="M213" s="254"/>
      <c r="N213" s="270"/>
    </row>
    <row r="214" spans="1:14" ht="12.75" x14ac:dyDescent="0.2">
      <c r="A214" s="263">
        <v>187</v>
      </c>
      <c r="B214" s="200" t="s">
        <v>641</v>
      </c>
      <c r="C214" s="268"/>
      <c r="D214" s="407" t="s">
        <v>1294</v>
      </c>
      <c r="E214" s="266"/>
      <c r="F214" s="266"/>
      <c r="G214" s="266"/>
      <c r="H214" s="266"/>
      <c r="I214" s="265"/>
      <c r="J214" s="255"/>
      <c r="K214" s="254"/>
      <c r="L214" s="255"/>
      <c r="M214" s="255"/>
      <c r="N214" s="270"/>
    </row>
    <row r="215" spans="1:14" ht="12.75" x14ac:dyDescent="0.2">
      <c r="A215" s="263">
        <v>188</v>
      </c>
      <c r="B215" s="200" t="s">
        <v>885</v>
      </c>
      <c r="C215" s="268"/>
      <c r="D215" s="407" t="s">
        <v>1295</v>
      </c>
      <c r="E215" s="266"/>
      <c r="F215" s="266"/>
      <c r="G215" s="266"/>
      <c r="H215" s="266"/>
      <c r="I215" s="266"/>
      <c r="J215" s="255"/>
      <c r="K215" s="254"/>
      <c r="L215" s="255"/>
      <c r="M215" s="255"/>
      <c r="N215" s="270"/>
    </row>
    <row r="216" spans="1:14" s="23" customFormat="1" ht="12.75" x14ac:dyDescent="0.2">
      <c r="A216" s="263">
        <v>189</v>
      </c>
      <c r="B216" s="200" t="s">
        <v>1585</v>
      </c>
      <c r="C216" s="264"/>
      <c r="D216" s="407" t="s">
        <v>1296</v>
      </c>
      <c r="E216" s="266"/>
      <c r="F216" s="266"/>
      <c r="G216" s="266"/>
      <c r="H216" s="266"/>
      <c r="I216" s="266"/>
      <c r="J216" s="357"/>
      <c r="K216" s="358"/>
      <c r="L216" s="357"/>
      <c r="M216" s="357"/>
      <c r="N216" s="359"/>
    </row>
    <row r="217" spans="1:14" ht="12.75" x14ac:dyDescent="0.2">
      <c r="A217" s="360">
        <v>190</v>
      </c>
      <c r="B217" s="200" t="s">
        <v>1586</v>
      </c>
      <c r="C217" s="268"/>
      <c r="D217" s="407" t="s">
        <v>1297</v>
      </c>
      <c r="E217" s="266"/>
      <c r="F217" s="266"/>
      <c r="G217" s="266"/>
      <c r="H217" s="266"/>
      <c r="I217" s="363"/>
      <c r="J217" s="255"/>
      <c r="K217" s="254"/>
      <c r="L217" s="255"/>
      <c r="M217" s="255"/>
      <c r="N217" s="270"/>
    </row>
    <row r="218" spans="1:14" s="23" customFormat="1" ht="12.75" x14ac:dyDescent="0.2">
      <c r="A218" s="263">
        <v>191</v>
      </c>
      <c r="B218" s="200" t="s">
        <v>1587</v>
      </c>
      <c r="C218" s="268"/>
      <c r="D218" s="407" t="s">
        <v>1298</v>
      </c>
      <c r="E218" s="266"/>
      <c r="F218" s="266"/>
      <c r="G218" s="266"/>
      <c r="H218" s="266"/>
      <c r="I218" s="266"/>
      <c r="J218" s="357"/>
      <c r="K218" s="358"/>
      <c r="L218" s="357"/>
      <c r="M218" s="357"/>
      <c r="N218" s="359"/>
    </row>
    <row r="219" spans="1:14" ht="12.75" x14ac:dyDescent="0.2">
      <c r="A219" s="263">
        <v>192</v>
      </c>
      <c r="B219" s="200" t="s">
        <v>886</v>
      </c>
      <c r="C219" s="268"/>
      <c r="D219" s="407" t="s">
        <v>1299</v>
      </c>
      <c r="E219" s="266"/>
      <c r="F219" s="266"/>
      <c r="G219" s="266"/>
      <c r="H219" s="266"/>
      <c r="I219" s="266"/>
      <c r="J219" s="254"/>
      <c r="K219" s="254"/>
      <c r="L219" s="254"/>
      <c r="M219" s="254"/>
      <c r="N219" s="270"/>
    </row>
    <row r="220" spans="1:14" s="23" customFormat="1" ht="12.75" x14ac:dyDescent="0.2">
      <c r="A220" s="263">
        <v>193</v>
      </c>
      <c r="B220" s="200" t="s">
        <v>1588</v>
      </c>
      <c r="C220" s="268"/>
      <c r="D220" s="407" t="s">
        <v>1300</v>
      </c>
      <c r="E220" s="266"/>
      <c r="F220" s="266"/>
      <c r="G220" s="266"/>
      <c r="H220" s="266"/>
      <c r="I220" s="266"/>
      <c r="J220" s="357"/>
      <c r="K220" s="358"/>
      <c r="L220" s="357"/>
      <c r="M220" s="357"/>
      <c r="N220" s="359"/>
    </row>
    <row r="221" spans="1:14" ht="12.75" x14ac:dyDescent="0.2">
      <c r="A221" s="263">
        <v>194</v>
      </c>
      <c r="B221" s="200" t="s">
        <v>1589</v>
      </c>
      <c r="C221" s="268"/>
      <c r="D221" s="407" t="s">
        <v>1301</v>
      </c>
      <c r="E221" s="266"/>
      <c r="F221" s="266"/>
      <c r="G221" s="266"/>
      <c r="H221" s="266"/>
      <c r="I221" s="266"/>
      <c r="J221" s="255"/>
      <c r="K221" s="254"/>
      <c r="L221" s="255"/>
      <c r="M221" s="255"/>
      <c r="N221" s="270"/>
    </row>
    <row r="222" spans="1:14" s="23" customFormat="1" ht="12.75" x14ac:dyDescent="0.2">
      <c r="A222" s="263">
        <v>195</v>
      </c>
      <c r="B222" s="200" t="s">
        <v>1590</v>
      </c>
      <c r="C222" s="268"/>
      <c r="D222" s="407" t="s">
        <v>1302</v>
      </c>
      <c r="E222" s="266"/>
      <c r="F222" s="266"/>
      <c r="G222" s="266"/>
      <c r="H222" s="266"/>
      <c r="I222" s="266"/>
      <c r="J222" s="357"/>
      <c r="K222" s="358"/>
      <c r="L222" s="357"/>
      <c r="M222" s="357"/>
      <c r="N222" s="359"/>
    </row>
    <row r="223" spans="1:14" ht="12.75" x14ac:dyDescent="0.2">
      <c r="A223" s="263">
        <v>196</v>
      </c>
      <c r="B223" s="200" t="s">
        <v>1591</v>
      </c>
      <c r="C223" s="268"/>
      <c r="D223" s="407" t="s">
        <v>1303</v>
      </c>
      <c r="E223" s="266"/>
      <c r="F223" s="266"/>
      <c r="G223" s="266"/>
      <c r="H223" s="266"/>
      <c r="I223" s="265"/>
      <c r="J223" s="255"/>
      <c r="K223" s="254"/>
      <c r="L223" s="255"/>
      <c r="M223" s="255"/>
      <c r="N223" s="270"/>
    </row>
    <row r="224" spans="1:14" ht="12.75" x14ac:dyDescent="0.2">
      <c r="A224" s="263">
        <v>197</v>
      </c>
      <c r="B224" s="200" t="s">
        <v>1592</v>
      </c>
      <c r="C224" s="264"/>
      <c r="D224" s="407" t="s">
        <v>1304</v>
      </c>
      <c r="E224" s="266"/>
      <c r="F224" s="266"/>
      <c r="G224" s="266"/>
      <c r="H224" s="266"/>
      <c r="I224" s="265"/>
      <c r="J224" s="255"/>
      <c r="K224" s="254"/>
      <c r="L224" s="255"/>
      <c r="M224" s="255"/>
      <c r="N224" s="270"/>
    </row>
    <row r="225" spans="1:14" ht="12.75" x14ac:dyDescent="0.2">
      <c r="A225" s="263">
        <v>198</v>
      </c>
      <c r="B225" s="200" t="s">
        <v>887</v>
      </c>
      <c r="C225" s="264"/>
      <c r="D225" s="407" t="s">
        <v>1305</v>
      </c>
      <c r="E225" s="266"/>
      <c r="F225" s="266"/>
      <c r="G225" s="266"/>
      <c r="H225" s="266"/>
      <c r="I225" s="265"/>
      <c r="J225" s="254"/>
      <c r="K225" s="254"/>
      <c r="L225" s="254"/>
      <c r="M225" s="254"/>
      <c r="N225" s="270"/>
    </row>
    <row r="226" spans="1:14" ht="12.75" x14ac:dyDescent="0.2">
      <c r="A226" s="263">
        <v>199</v>
      </c>
      <c r="B226" s="200" t="s">
        <v>642</v>
      </c>
      <c r="C226" s="268"/>
      <c r="D226" s="407" t="s">
        <v>1306</v>
      </c>
      <c r="E226" s="266"/>
      <c r="F226" s="266"/>
      <c r="G226" s="266"/>
      <c r="H226" s="266"/>
      <c r="I226" s="265"/>
      <c r="J226" s="255"/>
      <c r="K226" s="254"/>
      <c r="L226" s="255"/>
      <c r="M226" s="255"/>
      <c r="N226" s="270"/>
    </row>
    <row r="227" spans="1:14" ht="12.75" x14ac:dyDescent="0.2">
      <c r="A227" s="263">
        <v>200</v>
      </c>
      <c r="B227" s="200" t="s">
        <v>1593</v>
      </c>
      <c r="C227" s="268"/>
      <c r="D227" s="407" t="s">
        <v>3166</v>
      </c>
      <c r="E227" s="266"/>
      <c r="F227" s="266"/>
      <c r="G227" s="266"/>
      <c r="H227" s="266"/>
      <c r="I227" s="265"/>
      <c r="J227" s="255"/>
      <c r="K227" s="254"/>
      <c r="L227" s="255"/>
      <c r="M227" s="255"/>
      <c r="N227" s="270"/>
    </row>
    <row r="228" spans="1:14" ht="12.75" x14ac:dyDescent="0.2">
      <c r="A228" s="263">
        <v>201</v>
      </c>
      <c r="B228" s="200" t="s">
        <v>1594</v>
      </c>
      <c r="C228" s="268"/>
      <c r="D228" s="407" t="s">
        <v>3167</v>
      </c>
      <c r="E228" s="266"/>
      <c r="F228" s="266"/>
      <c r="G228" s="266"/>
      <c r="H228" s="266"/>
      <c r="I228" s="265"/>
      <c r="J228" s="255"/>
      <c r="K228" s="254"/>
      <c r="L228" s="255"/>
      <c r="M228" s="255"/>
      <c r="N228" s="270"/>
    </row>
    <row r="229" spans="1:14" ht="12.75" x14ac:dyDescent="0.2">
      <c r="A229" s="263">
        <v>202</v>
      </c>
      <c r="B229" s="200" t="s">
        <v>1595</v>
      </c>
      <c r="C229" s="268"/>
      <c r="D229" s="407" t="s">
        <v>1307</v>
      </c>
      <c r="E229" s="266"/>
      <c r="F229" s="266"/>
      <c r="G229" s="266"/>
      <c r="H229" s="266"/>
      <c r="I229" s="265"/>
      <c r="J229" s="255"/>
      <c r="K229" s="254"/>
      <c r="L229" s="255"/>
      <c r="M229" s="255"/>
      <c r="N229" s="270"/>
    </row>
    <row r="230" spans="1:14" ht="12.75" x14ac:dyDescent="0.2">
      <c r="A230" s="263">
        <v>203</v>
      </c>
      <c r="B230" s="200" t="s">
        <v>1596</v>
      </c>
      <c r="C230" s="268"/>
      <c r="D230" s="407" t="s">
        <v>1308</v>
      </c>
      <c r="E230" s="266"/>
      <c r="F230" s="266"/>
      <c r="G230" s="266"/>
      <c r="H230" s="266"/>
      <c r="I230" s="266"/>
      <c r="J230" s="255"/>
      <c r="K230" s="254"/>
      <c r="L230" s="255"/>
      <c r="M230" s="255"/>
      <c r="N230" s="270"/>
    </row>
    <row r="231" spans="1:14" ht="12.75" x14ac:dyDescent="0.2">
      <c r="A231" s="263">
        <v>204</v>
      </c>
      <c r="B231" s="200" t="s">
        <v>1597</v>
      </c>
      <c r="C231" s="268"/>
      <c r="D231" s="407" t="s">
        <v>1309</v>
      </c>
      <c r="E231" s="266"/>
      <c r="F231" s="266"/>
      <c r="G231" s="266"/>
      <c r="H231" s="266"/>
      <c r="I231" s="266"/>
      <c r="J231" s="254"/>
      <c r="K231" s="254"/>
      <c r="L231" s="254"/>
      <c r="M231" s="254"/>
      <c r="N231" s="270"/>
    </row>
    <row r="232" spans="1:14" ht="12.75" x14ac:dyDescent="0.2">
      <c r="A232" s="263">
        <v>205</v>
      </c>
      <c r="B232" s="200" t="s">
        <v>644</v>
      </c>
      <c r="C232" s="268"/>
      <c r="D232" s="407" t="s">
        <v>1310</v>
      </c>
      <c r="E232" s="266"/>
      <c r="F232" s="266"/>
      <c r="G232" s="266"/>
      <c r="H232" s="266"/>
      <c r="I232" s="266"/>
      <c r="J232" s="255"/>
      <c r="K232" s="254"/>
      <c r="L232" s="255"/>
      <c r="M232" s="255"/>
      <c r="N232" s="270"/>
    </row>
    <row r="233" spans="1:14" ht="12.75" x14ac:dyDescent="0.2">
      <c r="A233" s="263">
        <v>206</v>
      </c>
      <c r="B233" s="200" t="s">
        <v>645</v>
      </c>
      <c r="C233" s="264"/>
      <c r="D233" s="407" t="s">
        <v>1311</v>
      </c>
      <c r="E233" s="266"/>
      <c r="F233" s="266"/>
      <c r="G233" s="266"/>
      <c r="H233" s="266"/>
      <c r="I233" s="265"/>
      <c r="J233" s="255"/>
      <c r="K233" s="254"/>
      <c r="L233" s="255"/>
      <c r="M233" s="255"/>
      <c r="N233" s="270"/>
    </row>
    <row r="234" spans="1:14" ht="12.75" x14ac:dyDescent="0.2">
      <c r="A234" s="263">
        <v>207</v>
      </c>
      <c r="B234" s="200" t="s">
        <v>744</v>
      </c>
      <c r="C234" s="268"/>
      <c r="D234" s="407" t="s">
        <v>1312</v>
      </c>
      <c r="E234" s="266"/>
      <c r="F234" s="266"/>
      <c r="G234" s="266"/>
      <c r="H234" s="266"/>
      <c r="I234" s="265"/>
      <c r="J234" s="255"/>
      <c r="K234" s="254"/>
      <c r="L234" s="255"/>
      <c r="M234" s="255"/>
      <c r="N234" s="270"/>
    </row>
    <row r="235" spans="1:14" ht="12.75" x14ac:dyDescent="0.2">
      <c r="A235" s="263">
        <v>208</v>
      </c>
      <c r="B235" s="200" t="s">
        <v>1598</v>
      </c>
      <c r="C235" s="268"/>
      <c r="D235" s="407" t="s">
        <v>1313</v>
      </c>
      <c r="E235" s="266"/>
      <c r="F235" s="266"/>
      <c r="G235" s="266"/>
      <c r="H235" s="266"/>
      <c r="I235" s="265"/>
      <c r="J235" s="255"/>
      <c r="K235" s="254"/>
      <c r="L235" s="255"/>
      <c r="M235" s="255"/>
      <c r="N235" s="270"/>
    </row>
    <row r="236" spans="1:14" ht="12.75" x14ac:dyDescent="0.2">
      <c r="A236" s="263">
        <v>209</v>
      </c>
      <c r="B236" s="200" t="s">
        <v>646</v>
      </c>
      <c r="C236" s="268"/>
      <c r="D236" s="407" t="s">
        <v>647</v>
      </c>
      <c r="E236" s="265"/>
      <c r="F236" s="265"/>
      <c r="G236" s="265"/>
      <c r="H236" s="265"/>
      <c r="I236" s="266"/>
      <c r="J236" s="255"/>
      <c r="K236" s="254"/>
      <c r="L236" s="255"/>
      <c r="M236" s="255"/>
      <c r="N236" s="270"/>
    </row>
    <row r="237" spans="1:14" ht="12.75" x14ac:dyDescent="0.2">
      <c r="A237" s="263">
        <v>210</v>
      </c>
      <c r="B237" s="200" t="s">
        <v>1599</v>
      </c>
      <c r="C237" s="268"/>
      <c r="D237" s="407" t="s">
        <v>1314</v>
      </c>
      <c r="E237" s="265"/>
      <c r="F237" s="265"/>
      <c r="G237" s="265"/>
      <c r="H237" s="265"/>
      <c r="I237" s="266"/>
      <c r="J237" s="254"/>
      <c r="K237" s="254"/>
      <c r="L237" s="254"/>
      <c r="M237" s="254"/>
      <c r="N237" s="270"/>
    </row>
    <row r="238" spans="1:14" ht="12.75" x14ac:dyDescent="0.2">
      <c r="A238" s="263">
        <v>211</v>
      </c>
      <c r="B238" s="200" t="s">
        <v>1600</v>
      </c>
      <c r="C238" s="268"/>
      <c r="D238" s="407" t="s">
        <v>1315</v>
      </c>
      <c r="E238" s="265"/>
      <c r="F238" s="265"/>
      <c r="G238" s="265"/>
      <c r="H238" s="265"/>
      <c r="I238" s="266"/>
      <c r="J238" s="255"/>
      <c r="K238" s="254"/>
      <c r="L238" s="255"/>
      <c r="M238" s="255"/>
      <c r="N238" s="270"/>
    </row>
    <row r="239" spans="1:14" ht="12.75" x14ac:dyDescent="0.2">
      <c r="A239" s="263">
        <v>212</v>
      </c>
      <c r="B239" s="200" t="s">
        <v>464</v>
      </c>
      <c r="C239" s="268"/>
      <c r="D239" s="407" t="s">
        <v>1316</v>
      </c>
      <c r="E239" s="266"/>
      <c r="F239" s="266"/>
      <c r="G239" s="266"/>
      <c r="H239" s="266"/>
      <c r="I239" s="265"/>
      <c r="J239" s="255"/>
      <c r="K239" s="254"/>
      <c r="L239" s="255"/>
      <c r="M239" s="255"/>
      <c r="N239" s="270"/>
    </row>
    <row r="240" spans="1:14" ht="12.75" x14ac:dyDescent="0.2">
      <c r="A240" s="263">
        <v>213</v>
      </c>
      <c r="B240" s="200" t="s">
        <v>1601</v>
      </c>
      <c r="C240" s="268"/>
      <c r="D240" s="407" t="s">
        <v>1317</v>
      </c>
      <c r="E240" s="266"/>
      <c r="F240" s="266"/>
      <c r="G240" s="266"/>
      <c r="H240" s="266"/>
      <c r="I240" s="265"/>
      <c r="J240" s="255"/>
      <c r="K240" s="254"/>
      <c r="L240" s="255"/>
      <c r="M240" s="255"/>
      <c r="N240" s="270"/>
    </row>
    <row r="241" spans="1:14" s="23" customFormat="1" ht="12.75" x14ac:dyDescent="0.2">
      <c r="A241" s="263">
        <v>214</v>
      </c>
      <c r="B241" s="200" t="s">
        <v>1602</v>
      </c>
      <c r="C241" s="264"/>
      <c r="D241" s="407" t="s">
        <v>1318</v>
      </c>
      <c r="E241" s="266"/>
      <c r="F241" s="266"/>
      <c r="G241" s="266"/>
      <c r="H241" s="266"/>
      <c r="I241" s="265"/>
      <c r="J241" s="357"/>
      <c r="K241" s="358"/>
      <c r="L241" s="357"/>
      <c r="M241" s="357"/>
      <c r="N241" s="359"/>
    </row>
    <row r="242" spans="1:14" s="23" customFormat="1" ht="12.75" x14ac:dyDescent="0.2">
      <c r="A242" s="263">
        <v>215</v>
      </c>
      <c r="B242" s="200" t="s">
        <v>1603</v>
      </c>
      <c r="C242" s="264"/>
      <c r="D242" s="407" t="s">
        <v>1319</v>
      </c>
      <c r="E242" s="266"/>
      <c r="F242" s="266"/>
      <c r="G242" s="266"/>
      <c r="H242" s="266"/>
      <c r="I242" s="265"/>
      <c r="J242" s="357"/>
      <c r="K242" s="358"/>
      <c r="L242" s="357"/>
      <c r="M242" s="357"/>
      <c r="N242" s="359"/>
    </row>
    <row r="243" spans="1:14" s="23" customFormat="1" ht="12.75" x14ac:dyDescent="0.2">
      <c r="A243" s="263">
        <v>216</v>
      </c>
      <c r="B243" s="200" t="s">
        <v>1604</v>
      </c>
      <c r="C243" s="264"/>
      <c r="D243" s="407" t="s">
        <v>1320</v>
      </c>
      <c r="E243" s="266"/>
      <c r="F243" s="266"/>
      <c r="G243" s="266"/>
      <c r="H243" s="266"/>
      <c r="I243" s="265"/>
      <c r="J243" s="358"/>
      <c r="K243" s="358"/>
      <c r="L243" s="358"/>
      <c r="M243" s="358"/>
      <c r="N243" s="359"/>
    </row>
    <row r="244" spans="1:14" s="24" customFormat="1" ht="12.75" x14ac:dyDescent="0.2">
      <c r="A244" s="263">
        <v>217</v>
      </c>
      <c r="B244" s="200" t="s">
        <v>1605</v>
      </c>
      <c r="C244" s="362"/>
      <c r="D244" s="407" t="s">
        <v>1321</v>
      </c>
      <c r="E244" s="361"/>
      <c r="F244" s="361"/>
      <c r="G244" s="361"/>
      <c r="H244" s="361"/>
      <c r="I244" s="265"/>
      <c r="J244" s="255"/>
      <c r="K244" s="254"/>
      <c r="L244" s="255"/>
      <c r="M244" s="255"/>
      <c r="N244" s="364"/>
    </row>
    <row r="245" spans="1:14" s="25" customFormat="1" ht="12.75" x14ac:dyDescent="0.2">
      <c r="A245" s="263">
        <v>218</v>
      </c>
      <c r="B245" s="200" t="s">
        <v>1606</v>
      </c>
      <c r="C245" s="268"/>
      <c r="D245" s="407" t="s">
        <v>1322</v>
      </c>
      <c r="E245" s="266"/>
      <c r="F245" s="266"/>
      <c r="G245" s="266"/>
      <c r="H245" s="266"/>
      <c r="I245" s="265"/>
      <c r="J245" s="255"/>
      <c r="K245" s="254"/>
      <c r="L245" s="255"/>
      <c r="M245" s="255"/>
      <c r="N245" s="365"/>
    </row>
    <row r="246" spans="1:14" s="24" customFormat="1" ht="12.75" x14ac:dyDescent="0.2">
      <c r="A246" s="263">
        <v>219</v>
      </c>
      <c r="B246" s="200" t="s">
        <v>1607</v>
      </c>
      <c r="C246" s="362"/>
      <c r="D246" s="407" t="s">
        <v>1323</v>
      </c>
      <c r="E246" s="363"/>
      <c r="F246" s="363"/>
      <c r="G246" s="363"/>
      <c r="H246" s="363"/>
      <c r="I246" s="265"/>
      <c r="J246" s="255"/>
      <c r="K246" s="254"/>
      <c r="L246" s="255"/>
      <c r="M246" s="255"/>
      <c r="N246" s="364"/>
    </row>
    <row r="247" spans="1:14" ht="12.75" x14ac:dyDescent="0.2">
      <c r="A247" s="263">
        <v>220</v>
      </c>
      <c r="B247" s="200" t="s">
        <v>1608</v>
      </c>
      <c r="C247" s="268"/>
      <c r="D247" s="407" t="s">
        <v>1324</v>
      </c>
      <c r="E247" s="265"/>
      <c r="F247" s="265"/>
      <c r="G247" s="265"/>
      <c r="H247" s="265"/>
      <c r="I247" s="266"/>
      <c r="J247" s="255"/>
      <c r="K247" s="254"/>
      <c r="L247" s="255"/>
      <c r="M247" s="255"/>
      <c r="N247" s="270"/>
    </row>
    <row r="248" spans="1:14" ht="12.75" x14ac:dyDescent="0.2">
      <c r="A248" s="360">
        <v>221</v>
      </c>
      <c r="B248" s="200" t="s">
        <v>1609</v>
      </c>
      <c r="C248" s="268"/>
      <c r="D248" s="407" t="s">
        <v>1325</v>
      </c>
      <c r="E248" s="265"/>
      <c r="F248" s="265"/>
      <c r="G248" s="265"/>
      <c r="H248" s="265"/>
      <c r="I248" s="361"/>
      <c r="J248" s="255"/>
      <c r="K248" s="254"/>
      <c r="L248" s="255"/>
      <c r="M248" s="255"/>
      <c r="N248" s="270"/>
    </row>
    <row r="249" spans="1:14" ht="12.75" x14ac:dyDescent="0.2">
      <c r="A249" s="360">
        <v>222</v>
      </c>
      <c r="B249" s="200" t="s">
        <v>1610</v>
      </c>
      <c r="C249" s="268"/>
      <c r="D249" s="407" t="s">
        <v>1326</v>
      </c>
      <c r="E249" s="265"/>
      <c r="F249" s="265"/>
      <c r="G249" s="265"/>
      <c r="H249" s="265"/>
      <c r="I249" s="361"/>
      <c r="J249" s="254"/>
      <c r="K249" s="254"/>
      <c r="L249" s="254"/>
      <c r="M249" s="254"/>
      <c r="N249" s="270"/>
    </row>
    <row r="250" spans="1:14" s="23" customFormat="1" ht="12.75" x14ac:dyDescent="0.2">
      <c r="A250" s="263">
        <v>223</v>
      </c>
      <c r="B250" s="200" t="s">
        <v>1611</v>
      </c>
      <c r="C250" s="268"/>
      <c r="D250" s="407" t="s">
        <v>1327</v>
      </c>
      <c r="E250" s="265"/>
      <c r="F250" s="265"/>
      <c r="G250" s="265"/>
      <c r="H250" s="265"/>
      <c r="I250" s="266"/>
      <c r="J250" s="357"/>
      <c r="K250" s="358"/>
      <c r="L250" s="357"/>
      <c r="M250" s="357"/>
      <c r="N250" s="359"/>
    </row>
    <row r="251" spans="1:14" ht="12.75" x14ac:dyDescent="0.2">
      <c r="A251" s="263">
        <v>224</v>
      </c>
      <c r="B251" s="200" t="s">
        <v>1612</v>
      </c>
      <c r="C251" s="264"/>
      <c r="D251" s="407" t="s">
        <v>1328</v>
      </c>
      <c r="E251" s="265"/>
      <c r="F251" s="265"/>
      <c r="G251" s="265"/>
      <c r="H251" s="265"/>
      <c r="I251" s="265"/>
      <c r="J251" s="255"/>
      <c r="K251" s="254"/>
      <c r="L251" s="255"/>
      <c r="M251" s="255"/>
      <c r="N251" s="270"/>
    </row>
    <row r="252" spans="1:14" ht="12.75" x14ac:dyDescent="0.2">
      <c r="A252" s="263">
        <v>225</v>
      </c>
      <c r="B252" s="200" t="s">
        <v>1613</v>
      </c>
      <c r="C252" s="268"/>
      <c r="D252" s="407" t="s">
        <v>1329</v>
      </c>
      <c r="E252" s="266"/>
      <c r="F252" s="266"/>
      <c r="G252" s="266"/>
      <c r="H252" s="266"/>
      <c r="I252" s="265"/>
      <c r="J252" s="255"/>
      <c r="K252" s="254"/>
      <c r="L252" s="255"/>
      <c r="M252" s="255"/>
      <c r="N252" s="270"/>
    </row>
    <row r="253" spans="1:14" ht="12.75" x14ac:dyDescent="0.2">
      <c r="A253" s="360">
        <v>226</v>
      </c>
      <c r="B253" s="200" t="s">
        <v>1614</v>
      </c>
      <c r="C253" s="268"/>
      <c r="D253" s="407" t="s">
        <v>1330</v>
      </c>
      <c r="E253" s="266"/>
      <c r="F253" s="266"/>
      <c r="G253" s="266"/>
      <c r="H253" s="266"/>
      <c r="I253" s="363"/>
      <c r="J253" s="255"/>
      <c r="K253" s="254"/>
      <c r="L253" s="255"/>
      <c r="M253" s="255"/>
      <c r="N253" s="270"/>
    </row>
    <row r="254" spans="1:14" ht="12.75" x14ac:dyDescent="0.2">
      <c r="A254" s="263">
        <v>227</v>
      </c>
      <c r="B254" s="200" t="s">
        <v>668</v>
      </c>
      <c r="C254" s="362"/>
      <c r="D254" s="407" t="s">
        <v>1331</v>
      </c>
      <c r="E254" s="363"/>
      <c r="F254" s="363"/>
      <c r="G254" s="363"/>
      <c r="H254" s="363"/>
      <c r="I254" s="266"/>
      <c r="J254" s="255"/>
      <c r="K254" s="254"/>
      <c r="L254" s="255"/>
      <c r="M254" s="255"/>
      <c r="N254" s="270"/>
    </row>
    <row r="255" spans="1:14" ht="12.75" x14ac:dyDescent="0.2">
      <c r="A255" s="263">
        <v>228</v>
      </c>
      <c r="B255" s="200" t="s">
        <v>888</v>
      </c>
      <c r="C255" s="362"/>
      <c r="D255" s="407" t="s">
        <v>1332</v>
      </c>
      <c r="E255" s="363"/>
      <c r="F255" s="363"/>
      <c r="G255" s="363"/>
      <c r="H255" s="363"/>
      <c r="I255" s="266"/>
      <c r="J255" s="254"/>
      <c r="K255" s="254"/>
      <c r="L255" s="254"/>
      <c r="M255" s="254"/>
      <c r="N255" s="270"/>
    </row>
    <row r="256" spans="1:14" ht="12.75" x14ac:dyDescent="0.2">
      <c r="A256" s="360">
        <v>229</v>
      </c>
      <c r="B256" s="200" t="s">
        <v>889</v>
      </c>
      <c r="C256" s="268"/>
      <c r="D256" s="407" t="s">
        <v>1333</v>
      </c>
      <c r="E256" s="266"/>
      <c r="F256" s="266"/>
      <c r="G256" s="266"/>
      <c r="H256" s="266"/>
      <c r="I256" s="361"/>
      <c r="J256" s="255"/>
      <c r="K256" s="254"/>
      <c r="L256" s="255"/>
      <c r="M256" s="255"/>
      <c r="N256" s="270"/>
    </row>
    <row r="257" spans="1:14" ht="12.75" x14ac:dyDescent="0.2">
      <c r="A257" s="263">
        <v>230</v>
      </c>
      <c r="B257" s="200" t="s">
        <v>669</v>
      </c>
      <c r="C257" s="268"/>
      <c r="D257" s="407" t="s">
        <v>1334</v>
      </c>
      <c r="E257" s="266"/>
      <c r="F257" s="266"/>
      <c r="G257" s="266"/>
      <c r="H257" s="266"/>
      <c r="I257" s="266"/>
      <c r="J257" s="255"/>
      <c r="K257" s="254"/>
      <c r="L257" s="255"/>
      <c r="M257" s="255"/>
      <c r="N257" s="270"/>
    </row>
    <row r="258" spans="1:14" ht="12.75" x14ac:dyDescent="0.2">
      <c r="A258" s="360">
        <v>231</v>
      </c>
      <c r="B258" s="200" t="s">
        <v>1615</v>
      </c>
      <c r="C258" s="268"/>
      <c r="D258" s="407" t="s">
        <v>1335</v>
      </c>
      <c r="E258" s="266"/>
      <c r="F258" s="266"/>
      <c r="G258" s="266"/>
      <c r="H258" s="266"/>
      <c r="I258" s="361"/>
      <c r="J258" s="255"/>
      <c r="K258" s="254"/>
      <c r="L258" s="255"/>
      <c r="M258" s="255"/>
      <c r="N258" s="270"/>
    </row>
    <row r="259" spans="1:14" ht="12.75" x14ac:dyDescent="0.2">
      <c r="A259" s="263">
        <v>232</v>
      </c>
      <c r="B259" s="200" t="s">
        <v>3157</v>
      </c>
      <c r="C259" s="264"/>
      <c r="D259" s="407" t="s">
        <v>1336</v>
      </c>
      <c r="E259" s="266"/>
      <c r="F259" s="266"/>
      <c r="G259" s="266"/>
      <c r="H259" s="266"/>
      <c r="I259" s="265"/>
      <c r="J259" s="255"/>
      <c r="K259" s="254"/>
      <c r="L259" s="255"/>
      <c r="M259" s="255"/>
      <c r="N259" s="270"/>
    </row>
    <row r="260" spans="1:14" ht="12.75" x14ac:dyDescent="0.2">
      <c r="A260" s="360">
        <v>233</v>
      </c>
      <c r="B260" s="200" t="s">
        <v>3158</v>
      </c>
      <c r="C260" s="268"/>
      <c r="D260" s="407" t="s">
        <v>1337</v>
      </c>
      <c r="E260" s="266"/>
      <c r="F260" s="266"/>
      <c r="G260" s="266"/>
      <c r="H260" s="266"/>
      <c r="I260" s="361"/>
      <c r="J260" s="255"/>
      <c r="K260" s="254"/>
      <c r="L260" s="255"/>
      <c r="M260" s="255"/>
      <c r="N260" s="270"/>
    </row>
    <row r="261" spans="1:14" ht="12.75" x14ac:dyDescent="0.2">
      <c r="A261" s="360">
        <v>234</v>
      </c>
      <c r="B261" s="200" t="s">
        <v>3159</v>
      </c>
      <c r="C261" s="268"/>
      <c r="D261" s="407" t="s">
        <v>3160</v>
      </c>
      <c r="E261" s="266"/>
      <c r="F261" s="266"/>
      <c r="G261" s="266"/>
      <c r="H261" s="266"/>
      <c r="I261" s="361"/>
      <c r="J261" s="254"/>
      <c r="K261" s="254"/>
      <c r="L261" s="254"/>
      <c r="M261" s="254"/>
      <c r="N261" s="270"/>
    </row>
    <row r="262" spans="1:14" ht="12.75" x14ac:dyDescent="0.2">
      <c r="A262" s="263">
        <v>235</v>
      </c>
      <c r="B262" s="200" t="s">
        <v>3161</v>
      </c>
      <c r="C262" s="268"/>
      <c r="D262" s="407" t="s">
        <v>3168</v>
      </c>
      <c r="E262" s="265"/>
      <c r="F262" s="265"/>
      <c r="G262" s="265"/>
      <c r="H262" s="265"/>
      <c r="I262" s="265"/>
      <c r="J262" s="255"/>
      <c r="K262" s="254"/>
      <c r="L262" s="255"/>
      <c r="M262" s="255"/>
      <c r="N262" s="270"/>
    </row>
    <row r="263" spans="1:14" ht="12.75" x14ac:dyDescent="0.2">
      <c r="A263" s="263">
        <v>236</v>
      </c>
      <c r="B263" s="200" t="s">
        <v>3162</v>
      </c>
      <c r="C263" s="268"/>
      <c r="D263" s="407" t="s">
        <v>1338</v>
      </c>
      <c r="E263" s="265"/>
      <c r="F263" s="265"/>
      <c r="G263" s="265"/>
      <c r="H263" s="265"/>
      <c r="I263" s="266"/>
      <c r="J263" s="255"/>
      <c r="K263" s="254"/>
      <c r="L263" s="255"/>
      <c r="M263" s="255"/>
      <c r="N263" s="270"/>
    </row>
    <row r="264" spans="1:14" ht="12.75" x14ac:dyDescent="0.2">
      <c r="A264" s="263">
        <v>237</v>
      </c>
      <c r="B264" s="200" t="s">
        <v>3163</v>
      </c>
      <c r="C264" s="268"/>
      <c r="D264" s="407" t="s">
        <v>1339</v>
      </c>
      <c r="E264" s="265"/>
      <c r="F264" s="265"/>
      <c r="G264" s="265"/>
      <c r="H264" s="265"/>
      <c r="I264" s="266"/>
      <c r="J264" s="255"/>
      <c r="K264" s="254"/>
      <c r="L264" s="255"/>
      <c r="M264" s="255"/>
      <c r="N264" s="270"/>
    </row>
    <row r="265" spans="1:14" ht="12.75" x14ac:dyDescent="0.2">
      <c r="A265" s="263">
        <v>238</v>
      </c>
      <c r="B265" s="200" t="s">
        <v>745</v>
      </c>
      <c r="C265" s="268"/>
      <c r="D265" s="407" t="s">
        <v>3169</v>
      </c>
      <c r="E265" s="265"/>
      <c r="F265" s="265"/>
      <c r="G265" s="265"/>
      <c r="H265" s="265"/>
      <c r="I265" s="266"/>
      <c r="J265" s="255"/>
      <c r="K265" s="254"/>
      <c r="L265" s="255"/>
      <c r="M265" s="255"/>
      <c r="N265" s="270"/>
    </row>
    <row r="266" spans="1:14" ht="12.75" x14ac:dyDescent="0.2">
      <c r="A266" s="263">
        <v>239</v>
      </c>
      <c r="B266" s="200" t="s">
        <v>1616</v>
      </c>
      <c r="C266" s="268"/>
      <c r="D266" s="407" t="s">
        <v>824</v>
      </c>
      <c r="E266" s="265"/>
      <c r="F266" s="265"/>
      <c r="G266" s="265"/>
      <c r="H266" s="265"/>
      <c r="I266" s="266"/>
      <c r="J266" s="255"/>
      <c r="K266" s="254"/>
      <c r="L266" s="255"/>
      <c r="M266" s="255"/>
      <c r="N266" s="270"/>
    </row>
    <row r="267" spans="1:14" ht="12.75" x14ac:dyDescent="0.2">
      <c r="A267" s="263">
        <v>240</v>
      </c>
      <c r="B267" s="200" t="s">
        <v>1617</v>
      </c>
      <c r="C267" s="268"/>
      <c r="D267" s="407" t="s">
        <v>1340</v>
      </c>
      <c r="E267" s="265"/>
      <c r="F267" s="265"/>
      <c r="G267" s="265"/>
      <c r="H267" s="265"/>
      <c r="I267" s="266"/>
      <c r="J267" s="254"/>
      <c r="K267" s="254"/>
      <c r="L267" s="254"/>
      <c r="M267" s="254"/>
      <c r="N267" s="270"/>
    </row>
    <row r="268" spans="1:14" ht="12.75" x14ac:dyDescent="0.2">
      <c r="A268" s="263">
        <v>241</v>
      </c>
      <c r="B268" s="200" t="s">
        <v>1618</v>
      </c>
      <c r="C268" s="264"/>
      <c r="D268" s="407" t="s">
        <v>1341</v>
      </c>
      <c r="E268" s="265"/>
      <c r="F268" s="265"/>
      <c r="G268" s="265"/>
      <c r="H268" s="265"/>
      <c r="I268" s="266"/>
      <c r="J268" s="255"/>
      <c r="K268" s="254"/>
      <c r="L268" s="255"/>
      <c r="M268" s="255"/>
      <c r="N268" s="270"/>
    </row>
    <row r="269" spans="1:14" ht="12.75" x14ac:dyDescent="0.2">
      <c r="A269" s="263">
        <v>242</v>
      </c>
      <c r="B269" s="200" t="s">
        <v>1619</v>
      </c>
      <c r="C269" s="268"/>
      <c r="D269" s="407" t="s">
        <v>1342</v>
      </c>
      <c r="E269" s="265"/>
      <c r="F269" s="265"/>
      <c r="G269" s="265"/>
      <c r="H269" s="265"/>
      <c r="I269" s="266"/>
      <c r="J269" s="255"/>
      <c r="K269" s="254"/>
      <c r="L269" s="255"/>
      <c r="M269" s="255"/>
      <c r="N269" s="270"/>
    </row>
    <row r="270" spans="1:14" ht="12.75" x14ac:dyDescent="0.2">
      <c r="A270" s="263">
        <v>243</v>
      </c>
      <c r="B270" s="200" t="s">
        <v>890</v>
      </c>
      <c r="C270" s="268"/>
      <c r="D270" s="407" t="s">
        <v>1343</v>
      </c>
      <c r="E270" s="266"/>
      <c r="F270" s="266"/>
      <c r="G270" s="266"/>
      <c r="H270" s="266"/>
      <c r="I270" s="265"/>
      <c r="J270" s="255"/>
      <c r="K270" s="254"/>
      <c r="L270" s="255"/>
      <c r="M270" s="255"/>
      <c r="N270" s="270"/>
    </row>
    <row r="271" spans="1:14" ht="12.75" x14ac:dyDescent="0.2">
      <c r="A271" s="263">
        <v>244</v>
      </c>
      <c r="B271" s="200" t="s">
        <v>891</v>
      </c>
      <c r="C271" s="268"/>
      <c r="D271" s="407" t="s">
        <v>1344</v>
      </c>
      <c r="E271" s="266"/>
      <c r="F271" s="266"/>
      <c r="G271" s="266"/>
      <c r="H271" s="266"/>
      <c r="I271" s="265"/>
      <c r="J271" s="255"/>
      <c r="K271" s="254"/>
      <c r="L271" s="255"/>
      <c r="M271" s="255"/>
      <c r="N271" s="270"/>
    </row>
    <row r="272" spans="1:14" ht="12.75" x14ac:dyDescent="0.2">
      <c r="A272" s="263">
        <v>245</v>
      </c>
      <c r="B272" s="200" t="s">
        <v>892</v>
      </c>
      <c r="C272" s="268"/>
      <c r="D272" s="407" t="s">
        <v>1345</v>
      </c>
      <c r="E272" s="266"/>
      <c r="F272" s="266"/>
      <c r="G272" s="266"/>
      <c r="H272" s="266"/>
      <c r="I272" s="265"/>
      <c r="J272" s="255"/>
      <c r="K272" s="254"/>
      <c r="L272" s="255"/>
      <c r="M272" s="255"/>
      <c r="N272" s="270"/>
    </row>
    <row r="273" spans="1:14" ht="12.75" x14ac:dyDescent="0.2">
      <c r="A273" s="263">
        <v>246</v>
      </c>
      <c r="B273" s="200" t="s">
        <v>670</v>
      </c>
      <c r="C273" s="268"/>
      <c r="D273" s="407" t="s">
        <v>1346</v>
      </c>
      <c r="E273" s="266"/>
      <c r="F273" s="266"/>
      <c r="G273" s="266"/>
      <c r="H273" s="266"/>
      <c r="I273" s="265"/>
      <c r="J273" s="254"/>
      <c r="K273" s="254"/>
      <c r="L273" s="254"/>
      <c r="M273" s="254"/>
      <c r="N273" s="270"/>
    </row>
    <row r="274" spans="1:14" ht="12.75" x14ac:dyDescent="0.2">
      <c r="A274" s="263">
        <v>247</v>
      </c>
      <c r="B274" s="200" t="s">
        <v>893</v>
      </c>
      <c r="C274" s="268"/>
      <c r="D274" s="407" t="s">
        <v>1347</v>
      </c>
      <c r="E274" s="265"/>
      <c r="F274" s="265"/>
      <c r="G274" s="265"/>
      <c r="H274" s="265"/>
      <c r="I274" s="265"/>
      <c r="J274" s="255"/>
      <c r="K274" s="254"/>
      <c r="L274" s="254"/>
      <c r="M274" s="254"/>
      <c r="N274" s="270"/>
    </row>
    <row r="275" spans="1:14" s="23" customFormat="1" ht="12.75" x14ac:dyDescent="0.2">
      <c r="A275" s="263">
        <v>248</v>
      </c>
      <c r="B275" s="200" t="s">
        <v>1620</v>
      </c>
      <c r="C275" s="268"/>
      <c r="D275" s="407" t="s">
        <v>1348</v>
      </c>
      <c r="E275" s="265"/>
      <c r="F275" s="265"/>
      <c r="G275" s="265"/>
      <c r="H275" s="265"/>
      <c r="I275" s="265"/>
      <c r="J275" s="357"/>
      <c r="K275" s="358"/>
      <c r="L275" s="358"/>
      <c r="M275" s="358"/>
      <c r="N275" s="359"/>
    </row>
    <row r="276" spans="1:14" ht="12.75" x14ac:dyDescent="0.2">
      <c r="A276" s="263">
        <v>249</v>
      </c>
      <c r="B276" s="200" t="s">
        <v>1621</v>
      </c>
      <c r="C276" s="264"/>
      <c r="D276" s="407" t="s">
        <v>1349</v>
      </c>
      <c r="E276" s="265"/>
      <c r="F276" s="265"/>
      <c r="G276" s="265"/>
      <c r="H276" s="265"/>
      <c r="I276" s="265"/>
      <c r="J276" s="255"/>
      <c r="K276" s="254"/>
      <c r="L276" s="254"/>
      <c r="M276" s="254"/>
      <c r="N276" s="270"/>
    </row>
    <row r="277" spans="1:14" ht="12.75" x14ac:dyDescent="0.2">
      <c r="A277" s="263">
        <v>250</v>
      </c>
      <c r="B277" s="200" t="s">
        <v>3245</v>
      </c>
      <c r="C277" s="268"/>
      <c r="D277" s="407" t="s">
        <v>1350</v>
      </c>
      <c r="E277" s="266"/>
      <c r="F277" s="266"/>
      <c r="G277" s="266"/>
      <c r="H277" s="266"/>
      <c r="I277" s="265"/>
      <c r="J277" s="255"/>
      <c r="K277" s="254"/>
      <c r="L277" s="254"/>
      <c r="M277" s="254"/>
      <c r="N277" s="270"/>
    </row>
    <row r="278" spans="1:14" s="23" customFormat="1" ht="12.75" x14ac:dyDescent="0.2">
      <c r="A278" s="263">
        <v>251</v>
      </c>
      <c r="B278" s="200" t="s">
        <v>3246</v>
      </c>
      <c r="C278" s="268"/>
      <c r="D278" s="407" t="s">
        <v>3645</v>
      </c>
      <c r="E278" s="266"/>
      <c r="F278" s="266"/>
      <c r="G278" s="266"/>
      <c r="H278" s="266"/>
      <c r="I278" s="265"/>
      <c r="J278" s="357"/>
      <c r="K278" s="358"/>
      <c r="L278" s="358"/>
      <c r="M278" s="358"/>
      <c r="N278" s="359"/>
    </row>
    <row r="279" spans="1:14" ht="12.75" x14ac:dyDescent="0.2">
      <c r="A279" s="263">
        <v>252</v>
      </c>
      <c r="B279" s="200" t="s">
        <v>671</v>
      </c>
      <c r="C279" s="268"/>
      <c r="D279" s="407" t="s">
        <v>1351</v>
      </c>
      <c r="E279" s="266"/>
      <c r="F279" s="266"/>
      <c r="G279" s="266"/>
      <c r="H279" s="266"/>
      <c r="I279" s="265"/>
      <c r="J279" s="254"/>
      <c r="K279" s="254"/>
      <c r="L279" s="254"/>
      <c r="M279" s="254"/>
      <c r="N279" s="270"/>
    </row>
    <row r="280" spans="1:14" ht="12.75" x14ac:dyDescent="0.2">
      <c r="A280" s="263">
        <v>253</v>
      </c>
      <c r="B280" s="200" t="s">
        <v>672</v>
      </c>
      <c r="C280" s="268"/>
      <c r="D280" s="407" t="s">
        <v>1352</v>
      </c>
      <c r="E280" s="266"/>
      <c r="F280" s="266"/>
      <c r="G280" s="266"/>
      <c r="H280" s="266"/>
      <c r="I280" s="265"/>
      <c r="J280" s="255"/>
      <c r="K280" s="254"/>
      <c r="L280" s="254"/>
      <c r="M280" s="254"/>
      <c r="N280" s="270"/>
    </row>
    <row r="281" spans="1:14" ht="12.75" x14ac:dyDescent="0.2">
      <c r="A281" s="263">
        <v>254</v>
      </c>
      <c r="B281" s="200" t="s">
        <v>1622</v>
      </c>
      <c r="C281" s="268"/>
      <c r="D281" s="407" t="s">
        <v>1353</v>
      </c>
      <c r="E281" s="265"/>
      <c r="F281" s="265"/>
      <c r="G281" s="265"/>
      <c r="H281" s="265"/>
      <c r="I281" s="265"/>
      <c r="J281" s="255"/>
      <c r="K281" s="254"/>
      <c r="L281" s="254"/>
      <c r="M281" s="254"/>
      <c r="N281" s="270"/>
    </row>
    <row r="282" spans="1:14" ht="12.75" x14ac:dyDescent="0.2">
      <c r="A282" s="263">
        <v>255</v>
      </c>
      <c r="B282" s="200" t="s">
        <v>1623</v>
      </c>
      <c r="C282" s="268"/>
      <c r="D282" s="407" t="s">
        <v>1354</v>
      </c>
      <c r="E282" s="265"/>
      <c r="F282" s="265"/>
      <c r="G282" s="265"/>
      <c r="H282" s="265"/>
      <c r="I282" s="266"/>
      <c r="J282" s="255"/>
      <c r="K282" s="254"/>
      <c r="L282" s="254"/>
      <c r="M282" s="254"/>
      <c r="N282" s="270"/>
    </row>
    <row r="283" spans="1:14" ht="12.75" x14ac:dyDescent="0.2">
      <c r="A283" s="360">
        <v>256</v>
      </c>
      <c r="B283" s="200" t="s">
        <v>673</v>
      </c>
      <c r="C283" s="268"/>
      <c r="D283" s="407" t="s">
        <v>1355</v>
      </c>
      <c r="E283" s="265"/>
      <c r="F283" s="265"/>
      <c r="G283" s="265"/>
      <c r="H283" s="265"/>
      <c r="I283" s="363"/>
      <c r="J283" s="255"/>
      <c r="K283" s="254"/>
      <c r="L283" s="254"/>
      <c r="M283" s="254"/>
      <c r="N283" s="270"/>
    </row>
    <row r="284" spans="1:14" s="23" customFormat="1" ht="12.75" x14ac:dyDescent="0.2">
      <c r="A284" s="360">
        <v>257</v>
      </c>
      <c r="B284" s="200" t="s">
        <v>674</v>
      </c>
      <c r="C284" s="264"/>
      <c r="D284" s="407" t="s">
        <v>1356</v>
      </c>
      <c r="E284" s="265"/>
      <c r="F284" s="265"/>
      <c r="G284" s="265"/>
      <c r="H284" s="265"/>
      <c r="I284" s="361"/>
      <c r="J284" s="357"/>
      <c r="K284" s="358"/>
      <c r="L284" s="358"/>
      <c r="M284" s="358"/>
      <c r="N284" s="359"/>
    </row>
    <row r="285" spans="1:14" ht="12.75" x14ac:dyDescent="0.2">
      <c r="A285" s="360">
        <v>258</v>
      </c>
      <c r="B285" s="200" t="s">
        <v>675</v>
      </c>
      <c r="C285" s="264"/>
      <c r="D285" s="407" t="s">
        <v>1357</v>
      </c>
      <c r="E285" s="265"/>
      <c r="F285" s="265"/>
      <c r="G285" s="265"/>
      <c r="H285" s="265"/>
      <c r="I285" s="361"/>
      <c r="J285" s="254"/>
      <c r="K285" s="254"/>
      <c r="L285" s="254"/>
      <c r="M285" s="254"/>
      <c r="N285" s="270"/>
    </row>
    <row r="286" spans="1:14" ht="12.75" x14ac:dyDescent="0.2">
      <c r="A286" s="360">
        <v>259</v>
      </c>
      <c r="B286" s="200" t="s">
        <v>898</v>
      </c>
      <c r="C286" s="264"/>
      <c r="D286" s="407" t="s">
        <v>1358</v>
      </c>
      <c r="E286" s="265"/>
      <c r="F286" s="265"/>
      <c r="G286" s="265"/>
      <c r="H286" s="265"/>
      <c r="I286" s="361"/>
      <c r="J286" s="255"/>
      <c r="K286" s="254"/>
      <c r="L286" s="254"/>
      <c r="M286" s="254"/>
      <c r="N286" s="270"/>
    </row>
    <row r="287" spans="1:14" ht="12.75" x14ac:dyDescent="0.2">
      <c r="A287" s="263">
        <v>260</v>
      </c>
      <c r="B287" s="200" t="s">
        <v>676</v>
      </c>
      <c r="C287" s="268"/>
      <c r="D287" s="407" t="s">
        <v>1359</v>
      </c>
      <c r="E287" s="265"/>
      <c r="F287" s="265"/>
      <c r="G287" s="265"/>
      <c r="H287" s="265"/>
      <c r="I287" s="266"/>
      <c r="J287" s="255"/>
      <c r="K287" s="254"/>
      <c r="L287" s="254"/>
      <c r="M287" s="254"/>
      <c r="N287" s="270"/>
    </row>
    <row r="288" spans="1:14" ht="12.75" x14ac:dyDescent="0.2">
      <c r="A288" s="366">
        <v>261</v>
      </c>
      <c r="B288" s="200" t="s">
        <v>677</v>
      </c>
      <c r="C288" s="268"/>
      <c r="D288" s="407" t="s">
        <v>1360</v>
      </c>
      <c r="E288" s="265"/>
      <c r="F288" s="265"/>
      <c r="G288" s="265"/>
      <c r="H288" s="265"/>
      <c r="I288" s="367"/>
      <c r="J288" s="255"/>
      <c r="K288" s="254"/>
      <c r="L288" s="254"/>
      <c r="M288" s="254"/>
      <c r="N288" s="270"/>
    </row>
    <row r="289" spans="1:14" ht="12.75" x14ac:dyDescent="0.2">
      <c r="A289" s="263">
        <v>262</v>
      </c>
      <c r="B289" s="200" t="s">
        <v>678</v>
      </c>
      <c r="C289" s="268"/>
      <c r="D289" s="407" t="s">
        <v>1361</v>
      </c>
      <c r="E289" s="265"/>
      <c r="F289" s="265"/>
      <c r="G289" s="265"/>
      <c r="H289" s="265"/>
      <c r="I289" s="265"/>
      <c r="J289" s="255"/>
      <c r="K289" s="254"/>
      <c r="L289" s="254"/>
      <c r="M289" s="254"/>
      <c r="N289" s="270"/>
    </row>
    <row r="290" spans="1:14" ht="12.75" x14ac:dyDescent="0.2">
      <c r="A290" s="263">
        <v>263</v>
      </c>
      <c r="B290" s="200" t="s">
        <v>679</v>
      </c>
      <c r="C290" s="268"/>
      <c r="D290" s="407" t="s">
        <v>1362</v>
      </c>
      <c r="E290" s="266"/>
      <c r="F290" s="266"/>
      <c r="G290" s="266"/>
      <c r="H290" s="266"/>
      <c r="I290" s="266"/>
      <c r="J290" s="255"/>
      <c r="K290" s="254"/>
      <c r="L290" s="254"/>
      <c r="M290" s="254"/>
      <c r="N290" s="270"/>
    </row>
    <row r="291" spans="1:14" ht="12.75" x14ac:dyDescent="0.2">
      <c r="A291" s="263">
        <v>264</v>
      </c>
      <c r="B291" s="200" t="s">
        <v>680</v>
      </c>
      <c r="C291" s="268"/>
      <c r="D291" s="407" t="s">
        <v>1363</v>
      </c>
      <c r="E291" s="266"/>
      <c r="F291" s="266"/>
      <c r="G291" s="266"/>
      <c r="H291" s="266"/>
      <c r="I291" s="266"/>
      <c r="J291" s="254"/>
      <c r="K291" s="254"/>
      <c r="L291" s="254"/>
      <c r="M291" s="254"/>
      <c r="N291" s="270"/>
    </row>
    <row r="292" spans="1:14" ht="12.75" x14ac:dyDescent="0.2">
      <c r="A292" s="263">
        <v>265</v>
      </c>
      <c r="B292" s="200" t="s">
        <v>681</v>
      </c>
      <c r="C292" s="362"/>
      <c r="D292" s="407" t="s">
        <v>565</v>
      </c>
      <c r="E292" s="361"/>
      <c r="F292" s="361"/>
      <c r="G292" s="361"/>
      <c r="H292" s="361"/>
      <c r="I292" s="266"/>
      <c r="J292" s="255"/>
      <c r="K292" s="254"/>
      <c r="L292" s="254"/>
      <c r="M292" s="254"/>
      <c r="N292" s="270"/>
    </row>
    <row r="293" spans="1:14" ht="12.75" x14ac:dyDescent="0.2">
      <c r="A293" s="263">
        <v>266</v>
      </c>
      <c r="B293" s="200" t="s">
        <v>682</v>
      </c>
      <c r="C293" s="362"/>
      <c r="D293" s="407" t="s">
        <v>566</v>
      </c>
      <c r="E293" s="361"/>
      <c r="F293" s="361"/>
      <c r="G293" s="361"/>
      <c r="H293" s="361"/>
      <c r="I293" s="266"/>
      <c r="J293" s="255"/>
      <c r="K293" s="254"/>
      <c r="L293" s="254"/>
      <c r="M293" s="254"/>
      <c r="N293" s="270"/>
    </row>
    <row r="294" spans="1:14" ht="12.75" x14ac:dyDescent="0.2">
      <c r="A294" s="360">
        <v>267</v>
      </c>
      <c r="B294" s="200" t="s">
        <v>683</v>
      </c>
      <c r="C294" s="264"/>
      <c r="D294" s="407" t="s">
        <v>1364</v>
      </c>
      <c r="E294" s="266"/>
      <c r="F294" s="266"/>
      <c r="G294" s="266"/>
      <c r="H294" s="266"/>
      <c r="I294" s="361"/>
      <c r="J294" s="255"/>
      <c r="K294" s="254"/>
      <c r="L294" s="254"/>
      <c r="M294" s="254"/>
      <c r="N294" s="270"/>
    </row>
    <row r="295" spans="1:14" ht="12.75" x14ac:dyDescent="0.2">
      <c r="A295" s="263">
        <v>268</v>
      </c>
      <c r="B295" s="200" t="s">
        <v>684</v>
      </c>
      <c r="C295" s="268"/>
      <c r="D295" s="407" t="s">
        <v>1365</v>
      </c>
      <c r="E295" s="265"/>
      <c r="F295" s="265"/>
      <c r="G295" s="265"/>
      <c r="H295" s="265"/>
      <c r="I295" s="266"/>
      <c r="J295" s="255"/>
      <c r="K295" s="254"/>
      <c r="L295" s="254"/>
      <c r="M295" s="254"/>
      <c r="N295" s="270"/>
    </row>
    <row r="296" spans="1:14" ht="12.75" x14ac:dyDescent="0.2">
      <c r="A296" s="263">
        <v>269</v>
      </c>
      <c r="B296" s="200" t="s">
        <v>685</v>
      </c>
      <c r="C296" s="268"/>
      <c r="D296" s="407" t="s">
        <v>1366</v>
      </c>
      <c r="E296" s="265"/>
      <c r="F296" s="265"/>
      <c r="G296" s="265"/>
      <c r="H296" s="265"/>
      <c r="I296" s="265"/>
      <c r="J296" s="255"/>
      <c r="K296" s="254"/>
      <c r="L296" s="254"/>
      <c r="M296" s="254"/>
      <c r="N296" s="270"/>
    </row>
    <row r="297" spans="1:14" ht="12.75" x14ac:dyDescent="0.2">
      <c r="A297" s="263">
        <v>270</v>
      </c>
      <c r="B297" s="200" t="s">
        <v>1624</v>
      </c>
      <c r="C297" s="268"/>
      <c r="D297" s="407" t="s">
        <v>1367</v>
      </c>
      <c r="E297" s="265"/>
      <c r="F297" s="265"/>
      <c r="G297" s="265"/>
      <c r="H297" s="265"/>
      <c r="I297" s="265"/>
      <c r="J297" s="254"/>
      <c r="K297" s="254"/>
      <c r="L297" s="254"/>
      <c r="M297" s="254"/>
      <c r="N297" s="270"/>
    </row>
    <row r="298" spans="1:14" ht="12.75" x14ac:dyDescent="0.2">
      <c r="A298" s="263">
        <v>271</v>
      </c>
      <c r="B298" s="200" t="s">
        <v>1625</v>
      </c>
      <c r="C298" s="362"/>
      <c r="D298" s="407" t="s">
        <v>1368</v>
      </c>
      <c r="E298" s="363"/>
      <c r="F298" s="363"/>
      <c r="G298" s="363"/>
      <c r="H298" s="363"/>
      <c r="I298" s="266"/>
      <c r="J298" s="255"/>
      <c r="K298" s="254"/>
      <c r="L298" s="254"/>
      <c r="M298" s="254"/>
      <c r="N298" s="270"/>
    </row>
    <row r="299" spans="1:14" ht="12.75" x14ac:dyDescent="0.2">
      <c r="A299" s="263">
        <v>272</v>
      </c>
      <c r="B299" s="200" t="s">
        <v>1626</v>
      </c>
      <c r="C299" s="268"/>
      <c r="D299" s="407" t="s">
        <v>1369</v>
      </c>
      <c r="E299" s="266"/>
      <c r="F299" s="266"/>
      <c r="G299" s="266"/>
      <c r="H299" s="266"/>
      <c r="I299" s="266"/>
      <c r="J299" s="255"/>
      <c r="K299" s="254"/>
      <c r="L299" s="254"/>
      <c r="M299" s="254"/>
      <c r="N299" s="270"/>
    </row>
    <row r="300" spans="1:14" ht="12.75" x14ac:dyDescent="0.2">
      <c r="A300" s="263">
        <v>273</v>
      </c>
      <c r="B300" s="200" t="s">
        <v>686</v>
      </c>
      <c r="C300" s="268"/>
      <c r="D300" s="407" t="s">
        <v>1370</v>
      </c>
      <c r="E300" s="266"/>
      <c r="F300" s="266"/>
      <c r="G300" s="266"/>
      <c r="H300" s="266"/>
      <c r="I300" s="266"/>
      <c r="J300" s="255"/>
      <c r="K300" s="254"/>
      <c r="L300" s="254"/>
      <c r="M300" s="254"/>
      <c r="N300" s="270"/>
    </row>
    <row r="301" spans="1:14" ht="12.75" x14ac:dyDescent="0.2">
      <c r="A301" s="263">
        <v>274</v>
      </c>
      <c r="B301" s="200" t="s">
        <v>1627</v>
      </c>
      <c r="C301" s="362"/>
      <c r="D301" s="407" t="s">
        <v>1371</v>
      </c>
      <c r="E301" s="361"/>
      <c r="F301" s="361"/>
      <c r="G301" s="361"/>
      <c r="H301" s="361"/>
      <c r="I301" s="266"/>
      <c r="J301" s="255"/>
      <c r="K301" s="254"/>
      <c r="L301" s="254"/>
      <c r="M301" s="254"/>
      <c r="N301" s="270"/>
    </row>
    <row r="302" spans="1:14" ht="12.75" x14ac:dyDescent="0.2">
      <c r="A302" s="263">
        <v>275</v>
      </c>
      <c r="B302" s="200" t="s">
        <v>1628</v>
      </c>
      <c r="C302" s="264"/>
      <c r="D302" s="407" t="s">
        <v>1372</v>
      </c>
      <c r="E302" s="266"/>
      <c r="F302" s="266"/>
      <c r="G302" s="266"/>
      <c r="H302" s="266"/>
      <c r="I302" s="266"/>
      <c r="J302" s="255"/>
      <c r="K302" s="254"/>
      <c r="L302" s="254"/>
      <c r="M302" s="254"/>
      <c r="N302" s="270"/>
    </row>
    <row r="303" spans="1:14" ht="12.75" x14ac:dyDescent="0.2">
      <c r="A303" s="263">
        <v>276</v>
      </c>
      <c r="B303" s="200" t="s">
        <v>1629</v>
      </c>
      <c r="C303" s="264"/>
      <c r="D303" s="490" t="s">
        <v>3279</v>
      </c>
      <c r="E303" s="266"/>
      <c r="F303" s="266"/>
      <c r="G303" s="266"/>
      <c r="H303" s="266"/>
      <c r="I303" s="266"/>
      <c r="J303" s="254"/>
      <c r="K303" s="254"/>
      <c r="L303" s="254"/>
      <c r="M303" s="254"/>
      <c r="N303" s="270"/>
    </row>
    <row r="304" spans="1:14" ht="12.75" x14ac:dyDescent="0.2">
      <c r="A304" s="263">
        <v>277</v>
      </c>
      <c r="B304" s="200" t="s">
        <v>1630</v>
      </c>
      <c r="C304" s="362"/>
      <c r="D304" s="407" t="s">
        <v>1373</v>
      </c>
      <c r="E304" s="361"/>
      <c r="F304" s="361"/>
      <c r="G304" s="361"/>
      <c r="H304" s="361"/>
      <c r="I304" s="266"/>
      <c r="J304" s="255"/>
      <c r="K304" s="254"/>
      <c r="L304" s="254"/>
      <c r="M304" s="254"/>
      <c r="N304" s="270"/>
    </row>
    <row r="305" spans="1:14" ht="12.75" x14ac:dyDescent="0.2">
      <c r="A305" s="263">
        <v>278</v>
      </c>
      <c r="B305" s="200" t="s">
        <v>687</v>
      </c>
      <c r="C305" s="268"/>
      <c r="D305" s="407" t="s">
        <v>1374</v>
      </c>
      <c r="E305" s="265"/>
      <c r="F305" s="265"/>
      <c r="G305" s="265"/>
      <c r="H305" s="265"/>
      <c r="I305" s="266"/>
      <c r="J305" s="255"/>
      <c r="K305" s="254"/>
      <c r="L305" s="254"/>
      <c r="M305" s="254"/>
      <c r="N305" s="270"/>
    </row>
    <row r="306" spans="1:14" ht="12.75" x14ac:dyDescent="0.2">
      <c r="A306" s="263">
        <v>279</v>
      </c>
      <c r="B306" s="200" t="s">
        <v>688</v>
      </c>
      <c r="C306" s="362"/>
      <c r="D306" s="407" t="s">
        <v>1375</v>
      </c>
      <c r="E306" s="361"/>
      <c r="F306" s="361"/>
      <c r="G306" s="361"/>
      <c r="H306" s="361"/>
      <c r="I306" s="265"/>
      <c r="J306" s="255"/>
      <c r="K306" s="254"/>
      <c r="L306" s="254"/>
      <c r="M306" s="254"/>
      <c r="N306" s="270"/>
    </row>
    <row r="307" spans="1:14" ht="12.75" x14ac:dyDescent="0.2">
      <c r="A307" s="263">
        <v>280</v>
      </c>
      <c r="B307" s="200" t="s">
        <v>1631</v>
      </c>
      <c r="C307" s="362"/>
      <c r="D307" s="407" t="s">
        <v>1376</v>
      </c>
      <c r="E307" s="361"/>
      <c r="F307" s="361"/>
      <c r="G307" s="361"/>
      <c r="H307" s="361"/>
      <c r="I307" s="265"/>
      <c r="J307" s="255"/>
      <c r="K307" s="254"/>
      <c r="L307" s="254"/>
      <c r="M307" s="254"/>
      <c r="N307" s="270"/>
    </row>
    <row r="308" spans="1:14" ht="12.75" x14ac:dyDescent="0.2">
      <c r="A308" s="263">
        <v>281</v>
      </c>
      <c r="B308" s="200" t="s">
        <v>689</v>
      </c>
      <c r="C308" s="268"/>
      <c r="D308" s="407" t="s">
        <v>1377</v>
      </c>
      <c r="E308" s="265"/>
      <c r="F308" s="265"/>
      <c r="G308" s="265"/>
      <c r="H308" s="265"/>
      <c r="I308" s="266"/>
      <c r="J308" s="255"/>
      <c r="K308" s="254"/>
      <c r="L308" s="254"/>
      <c r="M308" s="254"/>
      <c r="N308" s="270"/>
    </row>
    <row r="309" spans="1:14" ht="12.75" x14ac:dyDescent="0.2">
      <c r="A309" s="263">
        <v>282</v>
      </c>
      <c r="B309" s="200" t="s">
        <v>690</v>
      </c>
      <c r="C309" s="268"/>
      <c r="D309" s="407" t="s">
        <v>1378</v>
      </c>
      <c r="E309" s="265"/>
      <c r="F309" s="265"/>
      <c r="G309" s="265"/>
      <c r="H309" s="265"/>
      <c r="I309" s="266"/>
      <c r="J309" s="254"/>
      <c r="K309" s="254"/>
      <c r="L309" s="254"/>
      <c r="M309" s="254"/>
      <c r="N309" s="270"/>
    </row>
    <row r="310" spans="1:14" ht="12.75" x14ac:dyDescent="0.2">
      <c r="A310" s="263">
        <v>283</v>
      </c>
      <c r="B310" s="200" t="s">
        <v>691</v>
      </c>
      <c r="C310" s="268"/>
      <c r="D310" s="407" t="s">
        <v>571</v>
      </c>
      <c r="E310" s="266"/>
      <c r="F310" s="266"/>
      <c r="G310" s="266"/>
      <c r="H310" s="266"/>
      <c r="I310" s="266"/>
      <c r="J310" s="255"/>
      <c r="K310" s="254"/>
      <c r="L310" s="254"/>
      <c r="M310" s="254"/>
      <c r="N310" s="270"/>
    </row>
    <row r="311" spans="1:14" ht="12.75" x14ac:dyDescent="0.2">
      <c r="A311" s="263">
        <v>284</v>
      </c>
      <c r="B311" s="200" t="s">
        <v>905</v>
      </c>
      <c r="C311" s="264"/>
      <c r="D311" s="407" t="s">
        <v>643</v>
      </c>
      <c r="E311" s="266"/>
      <c r="F311" s="266"/>
      <c r="G311" s="266"/>
      <c r="H311" s="266"/>
      <c r="I311" s="265"/>
      <c r="J311" s="255"/>
      <c r="K311" s="254"/>
      <c r="L311" s="254"/>
      <c r="M311" s="254"/>
      <c r="N311" s="270"/>
    </row>
    <row r="312" spans="1:14" ht="12.75" x14ac:dyDescent="0.2">
      <c r="A312" s="263">
        <v>285</v>
      </c>
      <c r="B312" s="200" t="s">
        <v>692</v>
      </c>
      <c r="C312" s="268"/>
      <c r="D312" s="407" t="s">
        <v>1379</v>
      </c>
      <c r="E312" s="266"/>
      <c r="F312" s="266"/>
      <c r="G312" s="266"/>
      <c r="H312" s="266"/>
      <c r="I312" s="266"/>
      <c r="J312" s="255"/>
      <c r="K312" s="254"/>
      <c r="L312" s="254"/>
      <c r="M312" s="254"/>
      <c r="N312" s="270"/>
    </row>
    <row r="313" spans="1:14" ht="12.75" x14ac:dyDescent="0.2">
      <c r="A313" s="263">
        <v>286</v>
      </c>
      <c r="B313" s="200" t="s">
        <v>906</v>
      </c>
      <c r="C313" s="268"/>
      <c r="D313" s="407" t="s">
        <v>1380</v>
      </c>
      <c r="E313" s="266"/>
      <c r="F313" s="266"/>
      <c r="G313" s="266"/>
      <c r="H313" s="266"/>
      <c r="I313" s="265"/>
      <c r="J313" s="255"/>
      <c r="K313" s="254"/>
      <c r="L313" s="254"/>
      <c r="M313" s="254"/>
      <c r="N313" s="270"/>
    </row>
    <row r="314" spans="1:14" ht="12.75" x14ac:dyDescent="0.2">
      <c r="A314" s="263">
        <v>287</v>
      </c>
      <c r="B314" s="200" t="s">
        <v>1632</v>
      </c>
      <c r="C314" s="268"/>
      <c r="D314" s="407" t="s">
        <v>1381</v>
      </c>
      <c r="E314" s="266"/>
      <c r="F314" s="266"/>
      <c r="G314" s="266"/>
      <c r="H314" s="266"/>
      <c r="I314" s="265"/>
      <c r="J314" s="255"/>
      <c r="K314" s="254"/>
      <c r="L314" s="254"/>
      <c r="M314" s="254"/>
      <c r="N314" s="270"/>
    </row>
    <row r="315" spans="1:14" ht="12.75" x14ac:dyDescent="0.2">
      <c r="A315" s="263">
        <v>288</v>
      </c>
      <c r="B315" s="200">
        <v>411000</v>
      </c>
      <c r="C315" s="268"/>
      <c r="D315" s="407" t="s">
        <v>3846</v>
      </c>
      <c r="E315" s="266"/>
      <c r="F315" s="266"/>
      <c r="G315" s="266"/>
      <c r="H315" s="266"/>
      <c r="I315" s="265"/>
      <c r="J315" s="254"/>
      <c r="K315" s="254"/>
      <c r="L315" s="254"/>
      <c r="M315" s="254"/>
      <c r="N315" s="270"/>
    </row>
    <row r="316" spans="1:14" ht="12.75" x14ac:dyDescent="0.2">
      <c r="A316" s="263">
        <v>289</v>
      </c>
      <c r="B316" s="200" t="s">
        <v>1633</v>
      </c>
      <c r="C316" s="268"/>
      <c r="D316" s="407" t="s">
        <v>1382</v>
      </c>
      <c r="E316" s="266"/>
      <c r="F316" s="266"/>
      <c r="G316" s="266"/>
      <c r="H316" s="266"/>
      <c r="I316" s="265"/>
      <c r="J316" s="255"/>
      <c r="K316" s="254"/>
      <c r="L316" s="254"/>
      <c r="M316" s="254"/>
      <c r="N316" s="270"/>
    </row>
    <row r="317" spans="1:14" ht="12.75" x14ac:dyDescent="0.2">
      <c r="A317" s="263">
        <v>290</v>
      </c>
      <c r="B317" s="200">
        <v>441000</v>
      </c>
      <c r="C317" s="268"/>
      <c r="D317" s="407" t="s">
        <v>3847</v>
      </c>
      <c r="E317" s="266"/>
      <c r="F317" s="266"/>
      <c r="G317" s="266"/>
      <c r="H317" s="266"/>
      <c r="I317" s="265"/>
      <c r="J317" s="255"/>
      <c r="K317" s="254"/>
      <c r="L317" s="254"/>
      <c r="M317" s="254"/>
      <c r="N317" s="270"/>
    </row>
    <row r="318" spans="1:14" ht="12.75" x14ac:dyDescent="0.2">
      <c r="A318" s="263">
        <v>291</v>
      </c>
      <c r="B318" s="200" t="s">
        <v>480</v>
      </c>
      <c r="C318" s="268"/>
      <c r="D318" s="407" t="s">
        <v>1383</v>
      </c>
      <c r="E318" s="265"/>
      <c r="F318" s="265"/>
      <c r="G318" s="265"/>
      <c r="H318" s="265"/>
      <c r="I318" s="266"/>
      <c r="J318" s="255"/>
      <c r="K318" s="254"/>
      <c r="L318" s="254"/>
      <c r="M318" s="254"/>
      <c r="N318" s="270"/>
    </row>
    <row r="319" spans="1:14" ht="12.75" x14ac:dyDescent="0.2">
      <c r="A319" s="263">
        <v>292</v>
      </c>
      <c r="B319" s="200" t="s">
        <v>1634</v>
      </c>
      <c r="C319" s="264"/>
      <c r="D319" s="407" t="s">
        <v>1384</v>
      </c>
      <c r="E319" s="265"/>
      <c r="F319" s="265"/>
      <c r="G319" s="265"/>
      <c r="H319" s="265"/>
      <c r="I319" s="266"/>
      <c r="J319" s="255"/>
      <c r="K319" s="254"/>
      <c r="L319" s="254"/>
      <c r="M319" s="254"/>
      <c r="N319" s="270"/>
    </row>
    <row r="320" spans="1:14" ht="12.75" x14ac:dyDescent="0.2">
      <c r="A320" s="263">
        <v>293</v>
      </c>
      <c r="B320" s="200" t="s">
        <v>1635</v>
      </c>
      <c r="C320" s="268"/>
      <c r="D320" s="407" t="s">
        <v>1385</v>
      </c>
      <c r="E320" s="265"/>
      <c r="F320" s="265"/>
      <c r="G320" s="265"/>
      <c r="H320" s="265"/>
      <c r="I320" s="265"/>
      <c r="J320" s="255"/>
      <c r="K320" s="254"/>
      <c r="L320" s="254"/>
      <c r="M320" s="254"/>
      <c r="N320" s="270"/>
    </row>
    <row r="321" spans="1:14" ht="12.75" x14ac:dyDescent="0.2">
      <c r="A321" s="263">
        <v>294</v>
      </c>
      <c r="B321" s="200" t="s">
        <v>1636</v>
      </c>
      <c r="C321" s="268"/>
      <c r="D321" s="407" t="s">
        <v>1386</v>
      </c>
      <c r="E321" s="265"/>
      <c r="F321" s="265"/>
      <c r="G321" s="265"/>
      <c r="H321" s="265"/>
      <c r="I321" s="265"/>
      <c r="J321" s="254"/>
      <c r="K321" s="254"/>
      <c r="L321" s="254"/>
      <c r="M321" s="254"/>
      <c r="N321" s="270"/>
    </row>
    <row r="322" spans="1:14" ht="12.75" x14ac:dyDescent="0.2">
      <c r="A322" s="263">
        <v>295</v>
      </c>
      <c r="B322" s="200" t="s">
        <v>1637</v>
      </c>
      <c r="C322" s="268"/>
      <c r="D322" s="407" t="s">
        <v>1387</v>
      </c>
      <c r="E322" s="265"/>
      <c r="F322" s="265"/>
      <c r="G322" s="265"/>
      <c r="H322" s="265"/>
      <c r="I322" s="265"/>
      <c r="J322" s="255"/>
      <c r="K322" s="254"/>
      <c r="L322" s="254"/>
      <c r="M322" s="254"/>
      <c r="N322" s="270"/>
    </row>
    <row r="323" spans="1:14" ht="12.75" x14ac:dyDescent="0.2">
      <c r="A323" s="263">
        <v>296</v>
      </c>
      <c r="B323" s="200" t="s">
        <v>1638</v>
      </c>
      <c r="C323" s="268"/>
      <c r="D323" s="407" t="s">
        <v>1388</v>
      </c>
      <c r="E323" s="265"/>
      <c r="F323" s="265"/>
      <c r="G323" s="265"/>
      <c r="H323" s="265"/>
      <c r="I323" s="265"/>
      <c r="J323" s="255"/>
      <c r="K323" s="254"/>
      <c r="L323" s="254"/>
      <c r="M323" s="254"/>
      <c r="N323" s="270"/>
    </row>
    <row r="324" spans="1:14" ht="12.75" x14ac:dyDescent="0.2">
      <c r="A324" s="360">
        <v>297</v>
      </c>
      <c r="B324" s="200" t="s">
        <v>1639</v>
      </c>
      <c r="C324" s="268"/>
      <c r="D324" s="407" t="s">
        <v>1389</v>
      </c>
      <c r="E324" s="265"/>
      <c r="F324" s="265"/>
      <c r="G324" s="265"/>
      <c r="H324" s="265"/>
      <c r="I324" s="363"/>
      <c r="J324" s="255"/>
      <c r="K324" s="254"/>
      <c r="L324" s="254"/>
      <c r="M324" s="254"/>
      <c r="N324" s="270"/>
    </row>
    <row r="325" spans="1:14" ht="12.75" x14ac:dyDescent="0.2">
      <c r="A325" s="263">
        <v>298</v>
      </c>
      <c r="B325" s="200" t="s">
        <v>1640</v>
      </c>
      <c r="C325" s="268"/>
      <c r="D325" s="407" t="s">
        <v>1390</v>
      </c>
      <c r="E325" s="265"/>
      <c r="F325" s="265"/>
      <c r="G325" s="265"/>
      <c r="H325" s="265"/>
      <c r="I325" s="265"/>
      <c r="J325" s="255"/>
      <c r="K325" s="254"/>
      <c r="L325" s="254"/>
      <c r="M325" s="254"/>
      <c r="N325" s="270"/>
    </row>
    <row r="326" spans="1:14" ht="12.75" x14ac:dyDescent="0.2">
      <c r="A326" s="263">
        <v>299</v>
      </c>
      <c r="B326" s="200" t="s">
        <v>1641</v>
      </c>
      <c r="C326" s="268"/>
      <c r="D326" s="407" t="s">
        <v>1391</v>
      </c>
      <c r="E326" s="265"/>
      <c r="F326" s="265"/>
      <c r="G326" s="265"/>
      <c r="H326" s="265"/>
      <c r="I326" s="266"/>
      <c r="J326" s="255"/>
      <c r="K326" s="254"/>
      <c r="L326" s="254"/>
      <c r="M326" s="254"/>
      <c r="N326" s="270"/>
    </row>
    <row r="327" spans="1:14" ht="12.75" x14ac:dyDescent="0.2">
      <c r="A327" s="263">
        <v>300</v>
      </c>
      <c r="B327" s="200" t="s">
        <v>1642</v>
      </c>
      <c r="C327" s="268"/>
      <c r="D327" s="407" t="s">
        <v>1392</v>
      </c>
      <c r="E327" s="265"/>
      <c r="F327" s="265"/>
      <c r="G327" s="265"/>
      <c r="H327" s="265"/>
      <c r="I327" s="266"/>
      <c r="J327" s="254"/>
      <c r="K327" s="254"/>
      <c r="L327" s="254"/>
      <c r="M327" s="254"/>
      <c r="N327" s="270"/>
    </row>
    <row r="328" spans="1:14" ht="12.75" x14ac:dyDescent="0.2">
      <c r="A328" s="360">
        <v>301</v>
      </c>
      <c r="B328" s="200" t="s">
        <v>1643</v>
      </c>
      <c r="C328" s="264"/>
      <c r="D328" s="407" t="s">
        <v>1393</v>
      </c>
      <c r="E328" s="265"/>
      <c r="F328" s="265"/>
      <c r="G328" s="265"/>
      <c r="H328" s="265"/>
      <c r="I328" s="361"/>
      <c r="J328" s="255"/>
      <c r="K328" s="254"/>
      <c r="L328" s="254"/>
      <c r="M328" s="254"/>
      <c r="N328" s="270"/>
    </row>
    <row r="329" spans="1:14" ht="12.75" x14ac:dyDescent="0.2">
      <c r="A329" s="263">
        <v>302</v>
      </c>
      <c r="B329" s="200" t="s">
        <v>3247</v>
      </c>
      <c r="C329" s="264"/>
      <c r="D329" s="407" t="s">
        <v>3647</v>
      </c>
      <c r="E329" s="265"/>
      <c r="F329" s="265"/>
      <c r="G329" s="265"/>
      <c r="H329" s="265"/>
      <c r="I329" s="266"/>
      <c r="J329" s="255"/>
      <c r="K329" s="254"/>
      <c r="L329" s="254"/>
      <c r="M329" s="254"/>
      <c r="N329" s="270"/>
    </row>
    <row r="330" spans="1:14" ht="12.75" x14ac:dyDescent="0.2">
      <c r="A330" s="263">
        <v>303</v>
      </c>
      <c r="B330" s="200" t="s">
        <v>3248</v>
      </c>
      <c r="C330" s="268"/>
      <c r="D330" s="407" t="s">
        <v>3648</v>
      </c>
      <c r="E330" s="265"/>
      <c r="F330" s="265"/>
      <c r="G330" s="265"/>
      <c r="H330" s="265"/>
      <c r="I330" s="266"/>
      <c r="J330" s="255"/>
      <c r="K330" s="254"/>
      <c r="L330" s="254"/>
      <c r="M330" s="254"/>
      <c r="N330" s="270"/>
    </row>
    <row r="331" spans="1:14" ht="12.75" x14ac:dyDescent="0.2">
      <c r="A331" s="263">
        <v>304</v>
      </c>
      <c r="B331" s="200" t="s">
        <v>477</v>
      </c>
      <c r="C331" s="268"/>
      <c r="D331" s="407" t="s">
        <v>1394</v>
      </c>
      <c r="E331" s="265"/>
      <c r="F331" s="265"/>
      <c r="G331" s="265"/>
      <c r="H331" s="265"/>
      <c r="I331" s="266"/>
      <c r="J331" s="255"/>
      <c r="K331" s="254"/>
      <c r="L331" s="254"/>
      <c r="M331" s="254"/>
      <c r="N331" s="270"/>
    </row>
    <row r="332" spans="1:14" ht="12.75" x14ac:dyDescent="0.2">
      <c r="A332" s="263">
        <v>305</v>
      </c>
      <c r="B332" s="200" t="s">
        <v>1644</v>
      </c>
      <c r="C332" s="268"/>
      <c r="D332" s="407" t="s">
        <v>1395</v>
      </c>
      <c r="E332" s="266"/>
      <c r="F332" s="266"/>
      <c r="G332" s="266"/>
      <c r="H332" s="266"/>
      <c r="I332" s="266"/>
      <c r="J332" s="255"/>
      <c r="K332" s="254"/>
      <c r="L332" s="254"/>
      <c r="M332" s="254"/>
      <c r="N332" s="270"/>
    </row>
    <row r="333" spans="1:14" ht="12.75" x14ac:dyDescent="0.2">
      <c r="A333" s="263">
        <v>306</v>
      </c>
      <c r="B333" s="200" t="s">
        <v>1645</v>
      </c>
      <c r="C333" s="268"/>
      <c r="D333" s="407" t="s">
        <v>1396</v>
      </c>
      <c r="E333" s="266"/>
      <c r="F333" s="266"/>
      <c r="G333" s="266"/>
      <c r="H333" s="266"/>
      <c r="I333" s="266"/>
      <c r="J333" s="254"/>
      <c r="K333" s="254"/>
      <c r="L333" s="254"/>
      <c r="M333" s="254"/>
      <c r="N333" s="270"/>
    </row>
    <row r="334" spans="1:14" ht="12.75" x14ac:dyDescent="0.2">
      <c r="A334" s="263">
        <v>307</v>
      </c>
      <c r="B334" s="200" t="s">
        <v>1646</v>
      </c>
      <c r="C334" s="362"/>
      <c r="D334" s="407" t="s">
        <v>1397</v>
      </c>
      <c r="E334" s="363"/>
      <c r="F334" s="363"/>
      <c r="G334" s="363"/>
      <c r="H334" s="363"/>
      <c r="I334" s="266"/>
      <c r="J334" s="255"/>
      <c r="K334" s="254"/>
      <c r="L334" s="254"/>
      <c r="M334" s="254"/>
      <c r="N334" s="270"/>
    </row>
    <row r="335" spans="1:14" ht="12.75" x14ac:dyDescent="0.2">
      <c r="A335" s="360">
        <v>308</v>
      </c>
      <c r="B335" s="200" t="s">
        <v>1647</v>
      </c>
      <c r="C335" s="362"/>
      <c r="D335" s="407" t="s">
        <v>3170</v>
      </c>
      <c r="E335" s="361"/>
      <c r="F335" s="361"/>
      <c r="G335" s="361"/>
      <c r="H335" s="361"/>
      <c r="I335" s="363"/>
      <c r="J335" s="255"/>
      <c r="K335" s="254"/>
      <c r="L335" s="254"/>
      <c r="M335" s="254"/>
      <c r="N335" s="270"/>
    </row>
    <row r="336" spans="1:14" ht="12.75" x14ac:dyDescent="0.2">
      <c r="A336" s="263">
        <v>309</v>
      </c>
      <c r="B336" s="200" t="s">
        <v>478</v>
      </c>
      <c r="C336" s="362"/>
      <c r="D336" s="407" t="s">
        <v>1398</v>
      </c>
      <c r="E336" s="361"/>
      <c r="F336" s="361"/>
      <c r="G336" s="361"/>
      <c r="H336" s="361"/>
      <c r="I336" s="265"/>
      <c r="J336" s="255"/>
      <c r="K336" s="254"/>
      <c r="L336" s="254"/>
      <c r="M336" s="254"/>
      <c r="N336" s="270"/>
    </row>
    <row r="337" spans="1:14" s="23" customFormat="1" ht="12.75" x14ac:dyDescent="0.2">
      <c r="A337" s="263">
        <v>310</v>
      </c>
      <c r="B337" s="200">
        <v>486200</v>
      </c>
      <c r="C337" s="368"/>
      <c r="D337" s="407" t="s">
        <v>3848</v>
      </c>
      <c r="E337" s="361"/>
      <c r="F337" s="361"/>
      <c r="G337" s="361"/>
      <c r="H337" s="361"/>
      <c r="I337" s="266"/>
      <c r="J337" s="357"/>
      <c r="K337" s="358"/>
      <c r="L337" s="358"/>
      <c r="M337" s="358"/>
      <c r="N337" s="359"/>
    </row>
    <row r="338" spans="1:14" ht="12.75" x14ac:dyDescent="0.2">
      <c r="A338" s="263">
        <v>311</v>
      </c>
      <c r="B338" s="200" t="s">
        <v>1648</v>
      </c>
      <c r="C338" s="268"/>
      <c r="D338" s="407" t="s">
        <v>1399</v>
      </c>
      <c r="E338" s="266"/>
      <c r="F338" s="266"/>
      <c r="G338" s="266"/>
      <c r="H338" s="266"/>
      <c r="I338" s="266"/>
      <c r="J338" s="255"/>
      <c r="K338" s="254"/>
      <c r="L338" s="254"/>
      <c r="M338" s="254"/>
      <c r="N338" s="270"/>
    </row>
    <row r="339" spans="1:14" ht="12.75" x14ac:dyDescent="0.2">
      <c r="A339" s="263">
        <v>312</v>
      </c>
      <c r="B339" s="200" t="s">
        <v>1649</v>
      </c>
      <c r="C339" s="268"/>
      <c r="D339" s="407" t="s">
        <v>1400</v>
      </c>
      <c r="E339" s="266"/>
      <c r="F339" s="266"/>
      <c r="G339" s="266"/>
      <c r="H339" s="266"/>
      <c r="I339" s="266"/>
      <c r="J339" s="254"/>
      <c r="K339" s="254"/>
      <c r="L339" s="254"/>
      <c r="M339" s="254"/>
      <c r="N339" s="270"/>
    </row>
    <row r="340" spans="1:14" ht="12.75" x14ac:dyDescent="0.2">
      <c r="A340" s="263">
        <v>313</v>
      </c>
      <c r="B340" s="200" t="s">
        <v>1650</v>
      </c>
      <c r="C340" s="369"/>
      <c r="D340" s="407" t="s">
        <v>1401</v>
      </c>
      <c r="E340" s="367"/>
      <c r="F340" s="367"/>
      <c r="G340" s="367"/>
      <c r="H340" s="367"/>
      <c r="I340" s="266"/>
      <c r="J340" s="255"/>
      <c r="K340" s="254"/>
      <c r="L340" s="254"/>
      <c r="M340" s="254"/>
      <c r="N340" s="270"/>
    </row>
    <row r="341" spans="1:14" ht="12.75" x14ac:dyDescent="0.2">
      <c r="A341" s="263">
        <v>314</v>
      </c>
      <c r="B341" s="200" t="s">
        <v>1651</v>
      </c>
      <c r="C341" s="268"/>
      <c r="D341" s="407" t="s">
        <v>1402</v>
      </c>
      <c r="E341" s="265"/>
      <c r="F341" s="265"/>
      <c r="G341" s="265"/>
      <c r="H341" s="265"/>
      <c r="I341" s="266"/>
      <c r="J341" s="255"/>
      <c r="K341" s="254"/>
      <c r="L341" s="254"/>
      <c r="M341" s="254"/>
      <c r="N341" s="270"/>
    </row>
    <row r="342" spans="1:14" ht="12.75" x14ac:dyDescent="0.2">
      <c r="A342" s="263">
        <v>315</v>
      </c>
      <c r="B342" s="200" t="s">
        <v>1652</v>
      </c>
      <c r="C342" s="268"/>
      <c r="D342" s="407" t="s">
        <v>1403</v>
      </c>
      <c r="E342" s="266"/>
      <c r="F342" s="266"/>
      <c r="G342" s="266"/>
      <c r="H342" s="266"/>
      <c r="I342" s="265"/>
      <c r="J342" s="255"/>
      <c r="K342" s="254"/>
      <c r="L342" s="254"/>
      <c r="M342" s="254"/>
      <c r="N342" s="270"/>
    </row>
    <row r="343" spans="1:14" ht="12.75" x14ac:dyDescent="0.2">
      <c r="A343" s="263">
        <v>316</v>
      </c>
      <c r="B343" s="200" t="s">
        <v>1653</v>
      </c>
      <c r="C343" s="268"/>
      <c r="D343" s="407" t="s">
        <v>3650</v>
      </c>
      <c r="E343" s="266"/>
      <c r="F343" s="266"/>
      <c r="G343" s="266"/>
      <c r="H343" s="266"/>
      <c r="I343" s="265"/>
      <c r="J343" s="255"/>
      <c r="K343" s="254"/>
      <c r="L343" s="254"/>
      <c r="M343" s="254"/>
      <c r="N343" s="270"/>
    </row>
    <row r="344" spans="1:14" ht="12.75" x14ac:dyDescent="0.2">
      <c r="A344" s="263">
        <v>317</v>
      </c>
      <c r="B344" s="200" t="s">
        <v>1654</v>
      </c>
      <c r="C344" s="268"/>
      <c r="D344" s="407" t="s">
        <v>1404</v>
      </c>
      <c r="E344" s="266"/>
      <c r="F344" s="266"/>
      <c r="G344" s="266"/>
      <c r="H344" s="266"/>
      <c r="I344" s="265"/>
      <c r="J344" s="255"/>
      <c r="K344" s="254"/>
      <c r="L344" s="254"/>
      <c r="M344" s="254"/>
      <c r="N344" s="270"/>
    </row>
    <row r="345" spans="1:14" ht="12.75" x14ac:dyDescent="0.2">
      <c r="A345" s="263">
        <v>318</v>
      </c>
      <c r="B345" s="200" t="s">
        <v>1655</v>
      </c>
      <c r="C345" s="268"/>
      <c r="D345" s="407" t="s">
        <v>1405</v>
      </c>
      <c r="E345" s="266"/>
      <c r="F345" s="266"/>
      <c r="G345" s="266"/>
      <c r="H345" s="266"/>
      <c r="I345" s="265"/>
      <c r="J345" s="254"/>
      <c r="K345" s="254"/>
      <c r="L345" s="254"/>
      <c r="M345" s="254"/>
      <c r="N345" s="270"/>
    </row>
    <row r="346" spans="1:14" ht="12.75" x14ac:dyDescent="0.2">
      <c r="A346" s="263">
        <v>319</v>
      </c>
      <c r="B346" s="200" t="s">
        <v>1656</v>
      </c>
      <c r="C346" s="264"/>
      <c r="D346" s="407" t="s">
        <v>1406</v>
      </c>
      <c r="E346" s="266"/>
      <c r="F346" s="266"/>
      <c r="G346" s="266"/>
      <c r="H346" s="266"/>
      <c r="I346" s="266"/>
      <c r="J346" s="255"/>
      <c r="K346" s="254"/>
      <c r="L346" s="254"/>
      <c r="M346" s="254"/>
      <c r="N346" s="270"/>
    </row>
    <row r="347" spans="1:14" ht="12.75" x14ac:dyDescent="0.2">
      <c r="A347" s="263">
        <v>320</v>
      </c>
      <c r="B347" s="200" t="s">
        <v>1657</v>
      </c>
      <c r="C347" s="362"/>
      <c r="D347" s="407" t="s">
        <v>3171</v>
      </c>
      <c r="E347" s="361"/>
      <c r="F347" s="361"/>
      <c r="G347" s="361"/>
      <c r="H347" s="361"/>
      <c r="I347" s="266"/>
      <c r="J347" s="255"/>
      <c r="K347" s="254"/>
      <c r="L347" s="254"/>
      <c r="M347" s="254"/>
      <c r="N347" s="270"/>
    </row>
    <row r="348" spans="1:14" ht="12.75" x14ac:dyDescent="0.2">
      <c r="A348" s="263">
        <v>321</v>
      </c>
      <c r="B348" s="200" t="s">
        <v>1658</v>
      </c>
      <c r="C348" s="268"/>
      <c r="D348" s="407" t="s">
        <v>1407</v>
      </c>
      <c r="E348" s="266"/>
      <c r="F348" s="266"/>
      <c r="G348" s="266"/>
      <c r="H348" s="266"/>
      <c r="I348" s="266"/>
      <c r="J348" s="255"/>
      <c r="K348" s="254"/>
      <c r="L348" s="254"/>
      <c r="M348" s="254"/>
      <c r="N348" s="270"/>
    </row>
    <row r="349" spans="1:14" ht="12.75" x14ac:dyDescent="0.2">
      <c r="A349" s="263">
        <v>322</v>
      </c>
      <c r="B349" s="200" t="s">
        <v>1659</v>
      </c>
      <c r="C349" s="268"/>
      <c r="D349" s="407" t="s">
        <v>1408</v>
      </c>
      <c r="E349" s="265"/>
      <c r="F349" s="265"/>
      <c r="G349" s="265"/>
      <c r="H349" s="265"/>
      <c r="I349" s="266"/>
      <c r="J349" s="255"/>
      <c r="K349" s="254"/>
      <c r="L349" s="254"/>
      <c r="M349" s="254"/>
      <c r="N349" s="270"/>
    </row>
    <row r="350" spans="1:14" ht="12.75" x14ac:dyDescent="0.2">
      <c r="A350" s="263">
        <v>323</v>
      </c>
      <c r="B350" s="200" t="s">
        <v>1660</v>
      </c>
      <c r="C350" s="268"/>
      <c r="D350" s="407" t="s">
        <v>1409</v>
      </c>
      <c r="E350" s="265"/>
      <c r="F350" s="265"/>
      <c r="G350" s="265"/>
      <c r="H350" s="265"/>
      <c r="I350" s="266"/>
      <c r="J350" s="255"/>
      <c r="K350" s="254"/>
      <c r="L350" s="254"/>
      <c r="M350" s="254"/>
      <c r="N350" s="270"/>
    </row>
    <row r="351" spans="1:14" ht="12.75" x14ac:dyDescent="0.2">
      <c r="A351" s="263">
        <v>324</v>
      </c>
      <c r="B351" s="200" t="s">
        <v>1661</v>
      </c>
      <c r="C351" s="268"/>
      <c r="D351" s="407" t="s">
        <v>1410</v>
      </c>
      <c r="E351" s="265"/>
      <c r="F351" s="265"/>
      <c r="G351" s="265"/>
      <c r="H351" s="265"/>
      <c r="I351" s="266"/>
      <c r="J351" s="275"/>
      <c r="K351" s="254"/>
      <c r="L351" s="254"/>
      <c r="M351" s="254"/>
      <c r="N351" s="270"/>
    </row>
    <row r="352" spans="1:14" ht="12.75" x14ac:dyDescent="0.2">
      <c r="A352" s="263">
        <v>325</v>
      </c>
      <c r="B352" s="200" t="s">
        <v>1662</v>
      </c>
      <c r="C352" s="268"/>
      <c r="D352" s="407" t="s">
        <v>1411</v>
      </c>
      <c r="E352" s="266"/>
      <c r="F352" s="266"/>
      <c r="G352" s="266"/>
      <c r="H352" s="266"/>
      <c r="I352" s="266"/>
      <c r="J352" s="255"/>
      <c r="K352" s="254"/>
      <c r="L352" s="254"/>
      <c r="M352" s="254"/>
      <c r="N352" s="270"/>
    </row>
    <row r="353" spans="1:14" ht="12.75" x14ac:dyDescent="0.2">
      <c r="A353" s="263">
        <v>326</v>
      </c>
      <c r="B353" s="200" t="s">
        <v>1663</v>
      </c>
      <c r="C353" s="268"/>
      <c r="D353" s="407" t="s">
        <v>1412</v>
      </c>
      <c r="E353" s="266"/>
      <c r="F353" s="266"/>
      <c r="G353" s="266"/>
      <c r="H353" s="266"/>
      <c r="I353" s="266"/>
      <c r="J353" s="255"/>
      <c r="K353" s="254"/>
      <c r="L353" s="254"/>
      <c r="M353" s="254"/>
      <c r="N353" s="270"/>
    </row>
    <row r="354" spans="1:14" ht="12.75" x14ac:dyDescent="0.2">
      <c r="A354" s="263">
        <v>327</v>
      </c>
      <c r="B354" s="200" t="s">
        <v>1664</v>
      </c>
      <c r="C354" s="264"/>
      <c r="D354" s="407" t="s">
        <v>1413</v>
      </c>
      <c r="E354" s="266"/>
      <c r="F354" s="266"/>
      <c r="G354" s="266"/>
      <c r="H354" s="266"/>
      <c r="I354" s="265"/>
      <c r="J354" s="255"/>
      <c r="K354" s="254"/>
      <c r="L354" s="254"/>
      <c r="M354" s="254"/>
      <c r="N354" s="270"/>
    </row>
    <row r="355" spans="1:14" ht="12.75" x14ac:dyDescent="0.2">
      <c r="A355" s="263">
        <v>328</v>
      </c>
      <c r="B355" s="200" t="s">
        <v>1665</v>
      </c>
      <c r="C355" s="268"/>
      <c r="D355" s="407" t="s">
        <v>1414</v>
      </c>
      <c r="E355" s="266"/>
      <c r="F355" s="266"/>
      <c r="G355" s="266"/>
      <c r="H355" s="266"/>
      <c r="I355" s="265"/>
      <c r="J355" s="255"/>
      <c r="K355" s="254"/>
      <c r="L355" s="254"/>
      <c r="M355" s="254"/>
      <c r="N355" s="270"/>
    </row>
    <row r="356" spans="1:14" ht="12.75" x14ac:dyDescent="0.2">
      <c r="A356" s="263">
        <v>329</v>
      </c>
      <c r="B356" s="200" t="s">
        <v>570</v>
      </c>
      <c r="C356" s="268"/>
      <c r="D356" s="407" t="s">
        <v>1415</v>
      </c>
      <c r="E356" s="266"/>
      <c r="F356" s="266"/>
      <c r="G356" s="266"/>
      <c r="H356" s="266"/>
      <c r="I356" s="265"/>
      <c r="J356" s="255"/>
      <c r="K356" s="254"/>
      <c r="L356" s="254"/>
      <c r="M356" s="254"/>
      <c r="N356" s="270"/>
    </row>
    <row r="357" spans="1:14" ht="12.75" x14ac:dyDescent="0.2">
      <c r="A357" s="263">
        <v>330</v>
      </c>
      <c r="B357" s="200" t="s">
        <v>481</v>
      </c>
      <c r="C357" s="268"/>
      <c r="D357" s="407" t="s">
        <v>1416</v>
      </c>
      <c r="E357" s="266"/>
      <c r="F357" s="266"/>
      <c r="G357" s="266"/>
      <c r="H357" s="266"/>
      <c r="I357" s="265"/>
      <c r="J357" s="275"/>
      <c r="K357" s="254"/>
      <c r="L357" s="254"/>
      <c r="M357" s="254"/>
      <c r="N357" s="270"/>
    </row>
    <row r="358" spans="1:14" ht="12.75" x14ac:dyDescent="0.2">
      <c r="A358" s="263">
        <v>331</v>
      </c>
      <c r="B358" s="200" t="s">
        <v>1666</v>
      </c>
      <c r="C358" s="268"/>
      <c r="D358" s="407" t="s">
        <v>1417</v>
      </c>
      <c r="E358" s="266"/>
      <c r="F358" s="266"/>
      <c r="G358" s="266"/>
      <c r="H358" s="266"/>
      <c r="I358" s="265"/>
      <c r="J358" s="255"/>
      <c r="K358" s="254"/>
      <c r="L358" s="254"/>
      <c r="M358" s="254"/>
      <c r="N358" s="270"/>
    </row>
    <row r="359" spans="1:14" ht="12.75" x14ac:dyDescent="0.2">
      <c r="A359" s="263">
        <v>332</v>
      </c>
      <c r="B359" s="200" t="s">
        <v>1667</v>
      </c>
      <c r="C359" s="268"/>
      <c r="D359" s="407" t="s">
        <v>1418</v>
      </c>
      <c r="E359" s="266"/>
      <c r="F359" s="266"/>
      <c r="G359" s="266"/>
      <c r="H359" s="266"/>
      <c r="I359" s="265"/>
      <c r="J359" s="255"/>
      <c r="K359" s="254"/>
      <c r="L359" s="254"/>
      <c r="M359" s="254"/>
      <c r="N359" s="270"/>
    </row>
    <row r="360" spans="1:14" ht="12.75" x14ac:dyDescent="0.2">
      <c r="A360" s="263">
        <v>333</v>
      </c>
      <c r="B360" s="200" t="s">
        <v>1668</v>
      </c>
      <c r="C360" s="268"/>
      <c r="D360" s="407" t="s">
        <v>1419</v>
      </c>
      <c r="E360" s="266"/>
      <c r="F360" s="266"/>
      <c r="G360" s="266"/>
      <c r="H360" s="266"/>
      <c r="I360" s="266"/>
      <c r="J360" s="255"/>
      <c r="K360" s="254"/>
      <c r="L360" s="254"/>
      <c r="M360" s="254"/>
      <c r="N360" s="270"/>
    </row>
    <row r="361" spans="1:14" ht="12.75" x14ac:dyDescent="0.2">
      <c r="A361" s="263">
        <v>334</v>
      </c>
      <c r="B361" s="200" t="s">
        <v>1669</v>
      </c>
      <c r="C361" s="268"/>
      <c r="D361" s="490" t="s">
        <v>3282</v>
      </c>
      <c r="E361" s="265"/>
      <c r="F361" s="265"/>
      <c r="G361" s="265"/>
      <c r="H361" s="265"/>
      <c r="I361" s="266"/>
      <c r="J361" s="255"/>
      <c r="K361" s="254"/>
      <c r="L361" s="254"/>
      <c r="M361" s="254"/>
      <c r="N361" s="270"/>
    </row>
    <row r="362" spans="1:14" ht="12.75" x14ac:dyDescent="0.2">
      <c r="A362" s="263">
        <v>335</v>
      </c>
      <c r="B362" s="200" t="s">
        <v>1670</v>
      </c>
      <c r="C362" s="264"/>
      <c r="D362" s="407" t="s">
        <v>1420</v>
      </c>
      <c r="E362" s="265"/>
      <c r="F362" s="265"/>
      <c r="G362" s="265"/>
      <c r="H362" s="265"/>
      <c r="I362" s="265"/>
      <c r="J362" s="255"/>
      <c r="K362" s="254"/>
      <c r="L362" s="254"/>
      <c r="M362" s="254"/>
      <c r="N362" s="270"/>
    </row>
    <row r="363" spans="1:14" ht="12.75" x14ac:dyDescent="0.2">
      <c r="A363" s="263">
        <v>336</v>
      </c>
      <c r="B363" s="200" t="s">
        <v>1671</v>
      </c>
      <c r="C363" s="264"/>
      <c r="D363" s="407" t="s">
        <v>3823</v>
      </c>
      <c r="E363" s="265"/>
      <c r="F363" s="265"/>
      <c r="G363" s="265"/>
      <c r="H363" s="265"/>
      <c r="I363" s="265"/>
      <c r="J363" s="275"/>
      <c r="K363" s="254"/>
      <c r="L363" s="254"/>
      <c r="M363" s="254"/>
      <c r="N363" s="270"/>
    </row>
    <row r="364" spans="1:14" ht="12.75" x14ac:dyDescent="0.2">
      <c r="A364" s="263">
        <v>337</v>
      </c>
      <c r="B364" s="200" t="s">
        <v>1672</v>
      </c>
      <c r="C364" s="268"/>
      <c r="D364" s="407" t="s">
        <v>1421</v>
      </c>
      <c r="E364" s="266"/>
      <c r="F364" s="266"/>
      <c r="G364" s="266"/>
      <c r="H364" s="266"/>
      <c r="I364" s="265"/>
      <c r="J364" s="255"/>
      <c r="K364" s="254"/>
      <c r="L364" s="254"/>
      <c r="M364" s="254"/>
      <c r="N364" s="270"/>
    </row>
    <row r="365" spans="1:14" ht="12.75" x14ac:dyDescent="0.2">
      <c r="A365" s="263">
        <v>338</v>
      </c>
      <c r="B365" s="200" t="s">
        <v>1673</v>
      </c>
      <c r="C365" s="268"/>
      <c r="D365" s="407" t="s">
        <v>1422</v>
      </c>
      <c r="E365" s="266"/>
      <c r="F365" s="266"/>
      <c r="G365" s="266"/>
      <c r="H365" s="266"/>
      <c r="I365" s="265"/>
      <c r="J365" s="255"/>
      <c r="K365" s="254"/>
      <c r="L365" s="254"/>
      <c r="M365" s="254"/>
      <c r="N365" s="270"/>
    </row>
    <row r="366" spans="1:14" ht="12.75" x14ac:dyDescent="0.2">
      <c r="A366" s="263">
        <v>339</v>
      </c>
      <c r="B366" s="200" t="s">
        <v>1674</v>
      </c>
      <c r="C366" s="268"/>
      <c r="D366" s="407" t="s">
        <v>1423</v>
      </c>
      <c r="E366" s="266"/>
      <c r="F366" s="266"/>
      <c r="G366" s="266"/>
      <c r="H366" s="266"/>
      <c r="I366" s="265"/>
      <c r="J366" s="255"/>
      <c r="K366" s="254"/>
      <c r="L366" s="254"/>
      <c r="M366" s="254"/>
      <c r="N366" s="270"/>
    </row>
    <row r="367" spans="1:14" ht="12.75" x14ac:dyDescent="0.2">
      <c r="A367" s="263">
        <v>340</v>
      </c>
      <c r="B367" s="200" t="s">
        <v>1675</v>
      </c>
      <c r="C367" s="268"/>
      <c r="D367" s="407" t="s">
        <v>1424</v>
      </c>
      <c r="E367" s="265"/>
      <c r="F367" s="265"/>
      <c r="G367" s="265"/>
      <c r="H367" s="265"/>
      <c r="I367" s="265"/>
      <c r="J367" s="255"/>
      <c r="K367" s="254"/>
      <c r="L367" s="254"/>
      <c r="M367" s="254"/>
      <c r="N367" s="270"/>
    </row>
    <row r="368" spans="1:14" ht="12.75" x14ac:dyDescent="0.2">
      <c r="A368" s="263">
        <v>341</v>
      </c>
      <c r="B368" s="200" t="s">
        <v>1676</v>
      </c>
      <c r="C368" s="268"/>
      <c r="D368" s="407" t="s">
        <v>1425</v>
      </c>
      <c r="E368" s="266"/>
      <c r="F368" s="266"/>
      <c r="G368" s="266"/>
      <c r="H368" s="266"/>
      <c r="I368" s="265"/>
      <c r="J368" s="255"/>
      <c r="K368" s="254"/>
      <c r="L368" s="254"/>
      <c r="M368" s="254"/>
      <c r="N368" s="270"/>
    </row>
    <row r="369" spans="1:14" ht="12.75" x14ac:dyDescent="0.2">
      <c r="A369" s="263">
        <v>342</v>
      </c>
      <c r="B369" s="200" t="s">
        <v>1677</v>
      </c>
      <c r="C369" s="268"/>
      <c r="D369" s="407" t="s">
        <v>1426</v>
      </c>
      <c r="E369" s="266"/>
      <c r="F369" s="266"/>
      <c r="G369" s="266"/>
      <c r="H369" s="266"/>
      <c r="I369" s="265"/>
      <c r="J369" s="275"/>
      <c r="K369" s="254"/>
      <c r="L369" s="254"/>
      <c r="M369" s="254"/>
      <c r="N369" s="270"/>
    </row>
    <row r="370" spans="1:14" ht="12.75" x14ac:dyDescent="0.2">
      <c r="A370" s="263">
        <v>343</v>
      </c>
      <c r="B370" s="200" t="s">
        <v>1678</v>
      </c>
      <c r="C370" s="268"/>
      <c r="D370" s="407" t="s">
        <v>1427</v>
      </c>
      <c r="E370" s="265"/>
      <c r="F370" s="265"/>
      <c r="G370" s="265"/>
      <c r="H370" s="265"/>
      <c r="I370" s="266"/>
      <c r="J370" s="255"/>
      <c r="K370" s="254"/>
      <c r="L370" s="254"/>
      <c r="M370" s="254"/>
      <c r="N370" s="270"/>
    </row>
    <row r="371" spans="1:14" ht="11.25" customHeight="1" x14ac:dyDescent="0.2">
      <c r="A371" s="263">
        <v>344</v>
      </c>
      <c r="B371" s="200" t="s">
        <v>1679</v>
      </c>
      <c r="C371" s="264"/>
      <c r="D371" s="407" t="s">
        <v>1428</v>
      </c>
      <c r="E371" s="265"/>
      <c r="F371" s="265"/>
      <c r="G371" s="265"/>
      <c r="H371" s="265"/>
      <c r="I371" s="266"/>
      <c r="J371" s="255"/>
      <c r="K371" s="254"/>
      <c r="L371" s="254"/>
      <c r="M371" s="254"/>
      <c r="N371" s="270"/>
    </row>
    <row r="372" spans="1:14" ht="11.25" customHeight="1" x14ac:dyDescent="0.2">
      <c r="A372" s="263">
        <v>345</v>
      </c>
      <c r="B372" s="200" t="s">
        <v>1680</v>
      </c>
      <c r="C372" s="264"/>
      <c r="D372" s="407" t="s">
        <v>1429</v>
      </c>
      <c r="E372" s="265"/>
      <c r="F372" s="265"/>
      <c r="G372" s="265"/>
      <c r="H372" s="265"/>
      <c r="I372" s="266"/>
      <c r="J372" s="255"/>
      <c r="K372" s="254"/>
      <c r="L372" s="254"/>
      <c r="M372" s="254"/>
      <c r="N372" s="270"/>
    </row>
    <row r="373" spans="1:14" ht="12.75" x14ac:dyDescent="0.2">
      <c r="A373" s="263">
        <v>346</v>
      </c>
      <c r="B373" s="200" t="s">
        <v>1681</v>
      </c>
      <c r="C373" s="268"/>
      <c r="D373" s="407" t="s">
        <v>1430</v>
      </c>
      <c r="E373" s="265"/>
      <c r="F373" s="265"/>
      <c r="G373" s="265"/>
      <c r="H373" s="265"/>
      <c r="I373" s="266"/>
      <c r="J373" s="255"/>
      <c r="K373" s="254"/>
      <c r="L373" s="254"/>
      <c r="M373" s="254"/>
      <c r="N373" s="270"/>
    </row>
    <row r="374" spans="1:14" ht="12.75" x14ac:dyDescent="0.2">
      <c r="A374" s="263">
        <v>347</v>
      </c>
      <c r="B374" s="200" t="s">
        <v>1682</v>
      </c>
      <c r="C374" s="268"/>
      <c r="D374" s="407" t="s">
        <v>482</v>
      </c>
      <c r="E374" s="265"/>
      <c r="F374" s="265"/>
      <c r="G374" s="265"/>
      <c r="H374" s="265"/>
      <c r="I374" s="266"/>
      <c r="J374" s="255"/>
      <c r="K374" s="254"/>
      <c r="L374" s="254"/>
      <c r="M374" s="254"/>
      <c r="N374" s="270"/>
    </row>
    <row r="375" spans="1:14" ht="12.75" x14ac:dyDescent="0.2">
      <c r="A375" s="263">
        <v>348</v>
      </c>
      <c r="B375" s="200" t="s">
        <v>1683</v>
      </c>
      <c r="C375" s="268"/>
      <c r="D375" s="407" t="s">
        <v>1431</v>
      </c>
      <c r="E375" s="265"/>
      <c r="F375" s="265"/>
      <c r="G375" s="265"/>
      <c r="H375" s="265"/>
      <c r="I375" s="266"/>
      <c r="J375" s="275"/>
      <c r="K375" s="254"/>
      <c r="L375" s="254"/>
      <c r="M375" s="254"/>
      <c r="N375" s="270"/>
    </row>
    <row r="376" spans="1:14" ht="12.75" x14ac:dyDescent="0.2">
      <c r="A376" s="263">
        <v>349</v>
      </c>
      <c r="B376" s="200">
        <v>522130</v>
      </c>
      <c r="C376" s="268"/>
      <c r="D376" s="490" t="s">
        <v>3652</v>
      </c>
      <c r="E376" s="266"/>
      <c r="F376" s="266"/>
      <c r="G376" s="266"/>
      <c r="H376" s="266"/>
      <c r="I376" s="266"/>
      <c r="J376" s="255"/>
      <c r="K376" s="254"/>
      <c r="L376" s="254"/>
      <c r="M376" s="254"/>
      <c r="N376" s="270"/>
    </row>
    <row r="377" spans="1:14" ht="12.75" x14ac:dyDescent="0.2">
      <c r="A377" s="263">
        <v>350</v>
      </c>
      <c r="B377" s="200" t="s">
        <v>1881</v>
      </c>
      <c r="C377" s="268"/>
      <c r="D377" s="490" t="s">
        <v>3653</v>
      </c>
      <c r="E377" s="266"/>
      <c r="F377" s="266"/>
      <c r="G377" s="266"/>
      <c r="H377" s="266"/>
      <c r="I377" s="266"/>
      <c r="J377" s="255"/>
      <c r="K377" s="254"/>
      <c r="L377" s="254"/>
      <c r="M377" s="254"/>
      <c r="N377" s="270"/>
    </row>
    <row r="378" spans="1:14" ht="12.75" x14ac:dyDescent="0.2">
      <c r="A378" s="263">
        <v>351</v>
      </c>
      <c r="B378" s="200" t="s">
        <v>1684</v>
      </c>
      <c r="C378" s="268"/>
      <c r="D378" s="407" t="s">
        <v>1432</v>
      </c>
      <c r="E378" s="265"/>
      <c r="F378" s="265"/>
      <c r="G378" s="265"/>
      <c r="H378" s="265"/>
      <c r="I378" s="266"/>
      <c r="J378" s="255"/>
      <c r="K378" s="254"/>
      <c r="L378" s="254"/>
      <c r="M378" s="254"/>
      <c r="N378" s="270"/>
    </row>
    <row r="379" spans="1:14" ht="12.75" x14ac:dyDescent="0.2">
      <c r="A379" s="263">
        <v>352</v>
      </c>
      <c r="B379" s="200" t="s">
        <v>1685</v>
      </c>
      <c r="C379" s="268"/>
      <c r="D379" s="407" t="s">
        <v>1433</v>
      </c>
      <c r="E379" s="265"/>
      <c r="F379" s="265"/>
      <c r="G379" s="265"/>
      <c r="H379" s="265"/>
      <c r="I379" s="266"/>
      <c r="J379" s="255"/>
      <c r="K379" s="254"/>
      <c r="L379" s="254"/>
      <c r="M379" s="254"/>
      <c r="N379" s="270"/>
    </row>
    <row r="380" spans="1:14" ht="12.75" x14ac:dyDescent="0.2">
      <c r="A380" s="263">
        <v>353</v>
      </c>
      <c r="B380" s="200" t="s">
        <v>1686</v>
      </c>
      <c r="C380" s="264"/>
      <c r="D380" s="407" t="s">
        <v>1434</v>
      </c>
      <c r="E380" s="265"/>
      <c r="F380" s="265"/>
      <c r="G380" s="265"/>
      <c r="H380" s="265"/>
      <c r="I380" s="266"/>
      <c r="J380" s="255"/>
      <c r="K380" s="254"/>
      <c r="L380" s="254"/>
      <c r="M380" s="254"/>
      <c r="N380" s="270"/>
    </row>
    <row r="381" spans="1:14" ht="12.75" x14ac:dyDescent="0.2">
      <c r="A381" s="263">
        <v>354</v>
      </c>
      <c r="B381" s="200" t="s">
        <v>1687</v>
      </c>
      <c r="C381" s="264"/>
      <c r="D381" s="407" t="s">
        <v>1435</v>
      </c>
      <c r="E381" s="265"/>
      <c r="F381" s="265"/>
      <c r="G381" s="265"/>
      <c r="H381" s="265"/>
      <c r="I381" s="266"/>
      <c r="J381" s="275"/>
      <c r="K381" s="254"/>
      <c r="L381" s="254"/>
      <c r="M381" s="254"/>
      <c r="N381" s="270"/>
    </row>
    <row r="382" spans="1:14" ht="12.75" x14ac:dyDescent="0.2">
      <c r="A382" s="263">
        <v>355</v>
      </c>
      <c r="B382" s="200" t="s">
        <v>1688</v>
      </c>
      <c r="C382" s="268"/>
      <c r="D382" s="407" t="s">
        <v>1436</v>
      </c>
      <c r="E382" s="265"/>
      <c r="F382" s="265"/>
      <c r="G382" s="265"/>
      <c r="H382" s="265"/>
      <c r="I382" s="266"/>
      <c r="J382" s="255"/>
      <c r="K382" s="254"/>
      <c r="L382" s="254"/>
      <c r="M382" s="254"/>
      <c r="N382" s="270"/>
    </row>
    <row r="383" spans="1:14" ht="12.75" x14ac:dyDescent="0.2">
      <c r="A383" s="263">
        <v>356</v>
      </c>
      <c r="B383" s="200" t="s">
        <v>1689</v>
      </c>
      <c r="C383" s="362"/>
      <c r="D383" s="407" t="s">
        <v>1437</v>
      </c>
      <c r="E383" s="363"/>
      <c r="F383" s="363"/>
      <c r="G383" s="363"/>
      <c r="H383" s="363"/>
      <c r="I383" s="266"/>
      <c r="J383" s="255"/>
      <c r="K383" s="254"/>
      <c r="L383" s="254"/>
      <c r="M383" s="254"/>
      <c r="N383" s="270"/>
    </row>
    <row r="384" spans="1:14" ht="12.75" x14ac:dyDescent="0.2">
      <c r="A384" s="263">
        <v>357</v>
      </c>
      <c r="B384" s="200" t="s">
        <v>1690</v>
      </c>
      <c r="C384" s="268"/>
      <c r="D384" s="407" t="s">
        <v>1438</v>
      </c>
      <c r="E384" s="265"/>
      <c r="F384" s="265"/>
      <c r="G384" s="265"/>
      <c r="H384" s="265"/>
      <c r="I384" s="266"/>
      <c r="J384" s="255"/>
      <c r="K384" s="254"/>
      <c r="L384" s="254"/>
      <c r="M384" s="254"/>
      <c r="N384" s="270"/>
    </row>
    <row r="385" spans="1:14" ht="12.75" x14ac:dyDescent="0.2">
      <c r="A385" s="263">
        <v>358</v>
      </c>
      <c r="B385" s="200" t="s">
        <v>483</v>
      </c>
      <c r="C385" s="268"/>
      <c r="D385" s="407" t="s">
        <v>1439</v>
      </c>
      <c r="E385" s="266"/>
      <c r="F385" s="266"/>
      <c r="G385" s="266"/>
      <c r="H385" s="266"/>
      <c r="I385" s="266"/>
      <c r="J385" s="255"/>
      <c r="K385" s="254"/>
      <c r="L385" s="254"/>
      <c r="M385" s="254"/>
      <c r="N385" s="270"/>
    </row>
    <row r="386" spans="1:14" ht="12.75" x14ac:dyDescent="0.2">
      <c r="A386" s="263">
        <v>359</v>
      </c>
      <c r="B386" s="200" t="s">
        <v>484</v>
      </c>
      <c r="C386" s="268"/>
      <c r="D386" s="407" t="s">
        <v>1440</v>
      </c>
      <c r="E386" s="266"/>
      <c r="F386" s="266"/>
      <c r="G386" s="266"/>
      <c r="H386" s="266"/>
      <c r="I386" s="266"/>
      <c r="J386" s="255"/>
      <c r="K386" s="254"/>
      <c r="L386" s="254"/>
      <c r="M386" s="254"/>
      <c r="N386" s="270"/>
    </row>
    <row r="387" spans="1:14" ht="12.75" x14ac:dyDescent="0.2">
      <c r="A387" s="263">
        <v>360</v>
      </c>
      <c r="B387" s="200" t="s">
        <v>1691</v>
      </c>
      <c r="C387" s="268"/>
      <c r="D387" s="407" t="s">
        <v>1441</v>
      </c>
      <c r="E387" s="266"/>
      <c r="F387" s="266"/>
      <c r="G387" s="266"/>
      <c r="H387" s="266"/>
      <c r="I387" s="266"/>
      <c r="J387" s="275"/>
      <c r="K387" s="254"/>
      <c r="L387" s="254"/>
      <c r="M387" s="254"/>
      <c r="N387" s="270"/>
    </row>
    <row r="388" spans="1:14" ht="12.75" x14ac:dyDescent="0.2">
      <c r="A388" s="263">
        <v>361</v>
      </c>
      <c r="B388" s="200" t="s">
        <v>1692</v>
      </c>
      <c r="C388" s="362"/>
      <c r="D388" s="407" t="s">
        <v>1442</v>
      </c>
      <c r="E388" s="361"/>
      <c r="F388" s="361"/>
      <c r="G388" s="361"/>
      <c r="H388" s="361"/>
      <c r="I388" s="266"/>
      <c r="J388" s="255"/>
      <c r="K388" s="254"/>
      <c r="L388" s="254"/>
      <c r="M388" s="254"/>
      <c r="N388" s="270"/>
    </row>
    <row r="389" spans="1:14" ht="12.75" x14ac:dyDescent="0.2">
      <c r="A389" s="263">
        <v>362</v>
      </c>
      <c r="B389" s="200" t="s">
        <v>1693</v>
      </c>
      <c r="C389" s="264"/>
      <c r="D389" s="407" t="s">
        <v>1443</v>
      </c>
      <c r="E389" s="266"/>
      <c r="F389" s="266"/>
      <c r="G389" s="266"/>
      <c r="H389" s="266"/>
      <c r="I389" s="266"/>
      <c r="J389" s="255"/>
      <c r="K389" s="254"/>
      <c r="L389" s="254"/>
      <c r="M389" s="254"/>
      <c r="N389" s="270"/>
    </row>
    <row r="390" spans="1:14" ht="12.75" x14ac:dyDescent="0.2">
      <c r="A390" s="263">
        <v>363</v>
      </c>
      <c r="B390" s="200" t="s">
        <v>485</v>
      </c>
      <c r="C390" s="268"/>
      <c r="D390" s="407" t="s">
        <v>1444</v>
      </c>
      <c r="E390" s="266"/>
      <c r="F390" s="266"/>
      <c r="G390" s="266"/>
      <c r="H390" s="266"/>
      <c r="I390" s="266"/>
      <c r="J390" s="255"/>
      <c r="K390" s="254"/>
      <c r="L390" s="254"/>
      <c r="M390" s="254"/>
      <c r="N390" s="270"/>
    </row>
    <row r="391" spans="1:14" ht="12.75" x14ac:dyDescent="0.2">
      <c r="A391" s="263">
        <v>364</v>
      </c>
      <c r="B391" s="200" t="s">
        <v>1694</v>
      </c>
      <c r="C391" s="268"/>
      <c r="D391" s="407" t="s">
        <v>1445</v>
      </c>
      <c r="E391" s="266"/>
      <c r="F391" s="266"/>
      <c r="G391" s="266"/>
      <c r="H391" s="266"/>
      <c r="I391" s="266"/>
      <c r="J391" s="255"/>
      <c r="K391" s="254"/>
      <c r="L391" s="254"/>
      <c r="M391" s="254"/>
      <c r="N391" s="270"/>
    </row>
    <row r="392" spans="1:14" ht="12.75" x14ac:dyDescent="0.2">
      <c r="A392" s="263">
        <v>365</v>
      </c>
      <c r="B392" s="200" t="s">
        <v>1695</v>
      </c>
      <c r="C392" s="268"/>
      <c r="D392" s="407" t="s">
        <v>1446</v>
      </c>
      <c r="E392" s="266"/>
      <c r="F392" s="266"/>
      <c r="G392" s="266"/>
      <c r="H392" s="266"/>
      <c r="I392" s="265"/>
      <c r="J392" s="255"/>
      <c r="K392" s="254"/>
      <c r="L392" s="254"/>
      <c r="M392" s="254"/>
      <c r="N392" s="270"/>
    </row>
    <row r="393" spans="1:14" ht="12.75" x14ac:dyDescent="0.2">
      <c r="A393" s="263">
        <v>366</v>
      </c>
      <c r="B393" s="200" t="s">
        <v>3249</v>
      </c>
      <c r="C393" s="268"/>
      <c r="D393" s="407" t="s">
        <v>3655</v>
      </c>
      <c r="E393" s="266"/>
      <c r="F393" s="266"/>
      <c r="G393" s="266"/>
      <c r="H393" s="266"/>
      <c r="I393" s="265"/>
      <c r="J393" s="275"/>
      <c r="K393" s="254"/>
      <c r="L393" s="254"/>
      <c r="M393" s="254"/>
      <c r="N393" s="270"/>
    </row>
    <row r="394" spans="1:14" ht="12.75" x14ac:dyDescent="0.2">
      <c r="A394" s="263">
        <v>367</v>
      </c>
      <c r="B394" s="200" t="s">
        <v>3250</v>
      </c>
      <c r="C394" s="268"/>
      <c r="D394" s="407" t="s">
        <v>3656</v>
      </c>
      <c r="E394" s="266"/>
      <c r="F394" s="266"/>
      <c r="G394" s="266"/>
      <c r="H394" s="266"/>
      <c r="I394" s="265"/>
      <c r="J394" s="255"/>
      <c r="K394" s="254"/>
      <c r="L394" s="254"/>
      <c r="M394" s="254"/>
      <c r="N394" s="270"/>
    </row>
    <row r="395" spans="1:14" ht="12.75" x14ac:dyDescent="0.2">
      <c r="A395" s="263">
        <v>368</v>
      </c>
      <c r="B395" s="200" t="s">
        <v>3251</v>
      </c>
      <c r="C395" s="268"/>
      <c r="D395" s="407" t="s">
        <v>3658</v>
      </c>
      <c r="E395" s="266"/>
      <c r="F395" s="266"/>
      <c r="G395" s="266"/>
      <c r="H395" s="266"/>
      <c r="I395" s="266"/>
      <c r="J395" s="255"/>
      <c r="K395" s="254"/>
      <c r="L395" s="254"/>
      <c r="M395" s="254"/>
      <c r="N395" s="270"/>
    </row>
    <row r="396" spans="1:14" ht="12.75" x14ac:dyDescent="0.2">
      <c r="A396" s="263">
        <v>369</v>
      </c>
      <c r="B396" s="200" t="s">
        <v>1696</v>
      </c>
      <c r="C396" s="362"/>
      <c r="D396" s="407" t="s">
        <v>576</v>
      </c>
      <c r="E396" s="363"/>
      <c r="F396" s="363"/>
      <c r="G396" s="363"/>
      <c r="H396" s="363"/>
      <c r="I396" s="266"/>
      <c r="J396" s="255"/>
      <c r="K396" s="254"/>
      <c r="L396" s="254"/>
      <c r="M396" s="254"/>
      <c r="N396" s="270"/>
    </row>
    <row r="397" spans="1:14" ht="12.75" x14ac:dyDescent="0.2">
      <c r="A397" s="263">
        <v>370</v>
      </c>
      <c r="B397" s="200" t="s">
        <v>1697</v>
      </c>
      <c r="C397" s="264"/>
      <c r="D397" s="407" t="s">
        <v>486</v>
      </c>
      <c r="E397" s="265"/>
      <c r="F397" s="265"/>
      <c r="G397" s="265"/>
      <c r="H397" s="265"/>
      <c r="I397" s="266"/>
      <c r="J397" s="255"/>
      <c r="K397" s="254"/>
      <c r="L397" s="254"/>
      <c r="M397" s="254"/>
      <c r="N397" s="270"/>
    </row>
    <row r="398" spans="1:14" ht="12.75" x14ac:dyDescent="0.2">
      <c r="A398" s="360">
        <v>371</v>
      </c>
      <c r="B398" s="200" t="s">
        <v>1698</v>
      </c>
      <c r="C398" s="268"/>
      <c r="D398" s="407" t="s">
        <v>304</v>
      </c>
      <c r="E398" s="266"/>
      <c r="F398" s="266"/>
      <c r="G398" s="266"/>
      <c r="H398" s="266"/>
      <c r="I398" s="361"/>
      <c r="J398" s="255"/>
      <c r="K398" s="254"/>
      <c r="L398" s="254"/>
      <c r="M398" s="254"/>
      <c r="N398" s="270"/>
    </row>
    <row r="399" spans="1:14" ht="12.75" x14ac:dyDescent="0.2">
      <c r="A399" s="360">
        <v>372</v>
      </c>
      <c r="B399" s="200" t="s">
        <v>487</v>
      </c>
      <c r="C399" s="268"/>
      <c r="D399" s="407" t="s">
        <v>1447</v>
      </c>
      <c r="E399" s="266"/>
      <c r="F399" s="266"/>
      <c r="G399" s="266"/>
      <c r="H399" s="266"/>
      <c r="I399" s="361"/>
      <c r="J399" s="275"/>
      <c r="K399" s="254"/>
      <c r="L399" s="254"/>
      <c r="M399" s="254"/>
      <c r="N399" s="270"/>
    </row>
    <row r="400" spans="1:14" ht="12.75" x14ac:dyDescent="0.2">
      <c r="A400" s="263">
        <v>373</v>
      </c>
      <c r="B400" s="200" t="s">
        <v>699</v>
      </c>
      <c r="C400" s="268"/>
      <c r="D400" s="407" t="s">
        <v>1448</v>
      </c>
      <c r="E400" s="266"/>
      <c r="F400" s="266"/>
      <c r="G400" s="266"/>
      <c r="H400" s="266"/>
      <c r="I400" s="266"/>
      <c r="J400" s="255"/>
      <c r="K400" s="254"/>
      <c r="L400" s="254"/>
      <c r="M400" s="254"/>
      <c r="N400" s="270"/>
    </row>
    <row r="401" spans="1:14" ht="12.75" x14ac:dyDescent="0.2">
      <c r="A401" s="263">
        <v>374</v>
      </c>
      <c r="B401" s="200" t="s">
        <v>1699</v>
      </c>
      <c r="C401" s="268"/>
      <c r="D401" s="407" t="s">
        <v>1449</v>
      </c>
      <c r="E401" s="266"/>
      <c r="F401" s="266"/>
      <c r="G401" s="266"/>
      <c r="H401" s="266"/>
      <c r="I401" s="266"/>
      <c r="J401" s="255"/>
      <c r="K401" s="254"/>
      <c r="L401" s="254"/>
      <c r="M401" s="254"/>
      <c r="N401" s="270"/>
    </row>
    <row r="402" spans="1:14" ht="12.75" x14ac:dyDescent="0.2">
      <c r="A402" s="263">
        <v>375</v>
      </c>
      <c r="B402" s="200" t="s">
        <v>1700</v>
      </c>
      <c r="C402" s="268"/>
      <c r="D402" s="407" t="s">
        <v>1450</v>
      </c>
      <c r="E402" s="266"/>
      <c r="F402" s="266"/>
      <c r="G402" s="266"/>
      <c r="H402" s="266"/>
      <c r="I402" s="266"/>
      <c r="J402" s="255"/>
      <c r="K402" s="254"/>
      <c r="L402" s="254"/>
      <c r="M402" s="254"/>
      <c r="N402" s="270"/>
    </row>
    <row r="403" spans="1:14" ht="12.75" x14ac:dyDescent="0.2">
      <c r="A403" s="263">
        <v>376</v>
      </c>
      <c r="B403" s="200" t="s">
        <v>1701</v>
      </c>
      <c r="C403" s="268"/>
      <c r="D403" s="407" t="s">
        <v>1451</v>
      </c>
      <c r="E403" s="266"/>
      <c r="F403" s="266"/>
      <c r="G403" s="266"/>
      <c r="H403" s="266"/>
      <c r="I403" s="266"/>
      <c r="J403" s="255"/>
      <c r="K403" s="254"/>
      <c r="L403" s="254"/>
      <c r="M403" s="254"/>
      <c r="N403" s="270"/>
    </row>
    <row r="404" spans="1:14" ht="12.75" x14ac:dyDescent="0.2">
      <c r="A404" s="263">
        <v>377</v>
      </c>
      <c r="B404" s="200" t="s">
        <v>1702</v>
      </c>
      <c r="C404" s="268"/>
      <c r="D404" s="407" t="s">
        <v>1452</v>
      </c>
      <c r="E404" s="265"/>
      <c r="F404" s="265"/>
      <c r="G404" s="265"/>
      <c r="H404" s="265"/>
      <c r="I404" s="266"/>
      <c r="J404" s="255"/>
      <c r="K404" s="254"/>
      <c r="L404" s="254"/>
      <c r="M404" s="254"/>
      <c r="N404" s="270"/>
    </row>
    <row r="405" spans="1:14" ht="12.75" x14ac:dyDescent="0.2">
      <c r="A405" s="263">
        <v>378</v>
      </c>
      <c r="B405" s="200" t="s">
        <v>1703</v>
      </c>
      <c r="C405" s="268"/>
      <c r="D405" s="407" t="s">
        <v>1453</v>
      </c>
      <c r="E405" s="265"/>
      <c r="F405" s="265"/>
      <c r="G405" s="265"/>
      <c r="H405" s="265"/>
      <c r="I405" s="266"/>
      <c r="J405" s="275"/>
      <c r="K405" s="254"/>
      <c r="L405" s="254"/>
      <c r="M405" s="254"/>
      <c r="N405" s="270"/>
    </row>
    <row r="406" spans="1:14" ht="12.75" x14ac:dyDescent="0.2">
      <c r="A406" s="263">
        <v>379</v>
      </c>
      <c r="B406" s="200" t="s">
        <v>1704</v>
      </c>
      <c r="C406" s="264"/>
      <c r="D406" s="407" t="s">
        <v>1454</v>
      </c>
      <c r="E406" s="265"/>
      <c r="F406" s="265"/>
      <c r="G406" s="265"/>
      <c r="H406" s="265"/>
      <c r="I406" s="266"/>
      <c r="J406" s="255"/>
      <c r="K406" s="254"/>
      <c r="L406" s="254"/>
      <c r="M406" s="254"/>
      <c r="N406" s="270"/>
    </row>
    <row r="407" spans="1:14" ht="12.75" x14ac:dyDescent="0.2">
      <c r="A407" s="263">
        <v>380</v>
      </c>
      <c r="B407" s="200" t="s">
        <v>1705</v>
      </c>
      <c r="C407" s="268"/>
      <c r="D407" s="407" t="s">
        <v>1455</v>
      </c>
      <c r="E407" s="265"/>
      <c r="F407" s="265"/>
      <c r="G407" s="265"/>
      <c r="H407" s="265"/>
      <c r="I407" s="266"/>
      <c r="J407" s="255"/>
      <c r="K407" s="254"/>
      <c r="L407" s="254"/>
      <c r="M407" s="254"/>
      <c r="N407" s="270"/>
    </row>
    <row r="408" spans="1:14" ht="12.75" x14ac:dyDescent="0.2">
      <c r="A408" s="263">
        <v>381</v>
      </c>
      <c r="B408" s="200" t="s">
        <v>700</v>
      </c>
      <c r="C408" s="268"/>
      <c r="D408" s="407" t="s">
        <v>1456</v>
      </c>
      <c r="E408" s="265"/>
      <c r="F408" s="265"/>
      <c r="G408" s="265"/>
      <c r="H408" s="265"/>
      <c r="I408" s="266"/>
      <c r="J408" s="255"/>
      <c r="K408" s="254"/>
      <c r="L408" s="254"/>
      <c r="M408" s="254"/>
      <c r="N408" s="270"/>
    </row>
    <row r="409" spans="1:14" ht="12.75" x14ac:dyDescent="0.2">
      <c r="A409" s="263">
        <v>382</v>
      </c>
      <c r="B409" s="200" t="s">
        <v>1706</v>
      </c>
      <c r="C409" s="268"/>
      <c r="D409" s="407" t="s">
        <v>1457</v>
      </c>
      <c r="E409" s="266"/>
      <c r="F409" s="266"/>
      <c r="G409" s="266"/>
      <c r="H409" s="266"/>
      <c r="I409" s="266"/>
      <c r="J409" s="255"/>
      <c r="K409" s="254"/>
      <c r="L409" s="254"/>
      <c r="M409" s="254"/>
      <c r="N409" s="270"/>
    </row>
    <row r="410" spans="1:14" ht="12.75" x14ac:dyDescent="0.2">
      <c r="A410" s="263">
        <v>383</v>
      </c>
      <c r="B410" s="200" t="s">
        <v>1707</v>
      </c>
      <c r="C410" s="268"/>
      <c r="D410" s="407" t="s">
        <v>1458</v>
      </c>
      <c r="E410" s="266"/>
      <c r="F410" s="266"/>
      <c r="G410" s="266"/>
      <c r="H410" s="266"/>
      <c r="I410" s="266"/>
      <c r="J410" s="255"/>
      <c r="K410" s="254"/>
      <c r="L410" s="254"/>
      <c r="M410" s="254"/>
      <c r="N410" s="270"/>
    </row>
    <row r="411" spans="1:14" ht="12.75" x14ac:dyDescent="0.2">
      <c r="A411" s="263">
        <v>384</v>
      </c>
      <c r="B411" s="200" t="s">
        <v>3252</v>
      </c>
      <c r="C411" s="268"/>
      <c r="D411" s="407" t="s">
        <v>3660</v>
      </c>
      <c r="E411" s="266"/>
      <c r="F411" s="266"/>
      <c r="G411" s="266"/>
      <c r="H411" s="266"/>
      <c r="I411" s="266"/>
      <c r="J411" s="275"/>
      <c r="K411" s="254"/>
      <c r="L411" s="254"/>
      <c r="M411" s="254"/>
      <c r="N411" s="270"/>
    </row>
    <row r="412" spans="1:14" ht="12.75" x14ac:dyDescent="0.2">
      <c r="A412" s="263">
        <v>385</v>
      </c>
      <c r="B412" s="200" t="s">
        <v>3844</v>
      </c>
      <c r="C412" s="268"/>
      <c r="D412" s="407" t="s">
        <v>3662</v>
      </c>
      <c r="E412" s="266"/>
      <c r="F412" s="266"/>
      <c r="G412" s="266"/>
      <c r="H412" s="266"/>
      <c r="I412" s="266"/>
      <c r="J412" s="255"/>
      <c r="K412" s="254"/>
      <c r="L412" s="254"/>
      <c r="M412" s="254"/>
      <c r="N412" s="270"/>
    </row>
    <row r="413" spans="1:14" ht="12.75" x14ac:dyDescent="0.2">
      <c r="A413" s="263">
        <v>386</v>
      </c>
      <c r="B413" s="200" t="s">
        <v>1708</v>
      </c>
      <c r="C413" s="268"/>
      <c r="D413" s="407" t="s">
        <v>1459</v>
      </c>
      <c r="E413" s="266"/>
      <c r="F413" s="266"/>
      <c r="G413" s="266"/>
      <c r="H413" s="266"/>
      <c r="I413" s="266"/>
      <c r="J413" s="255"/>
      <c r="K413" s="254"/>
      <c r="L413" s="254"/>
      <c r="M413" s="254"/>
      <c r="N413" s="270"/>
    </row>
    <row r="414" spans="1:14" ht="12.75" x14ac:dyDescent="0.2">
      <c r="A414" s="263">
        <v>387</v>
      </c>
      <c r="B414" s="200" t="s">
        <v>1709</v>
      </c>
      <c r="C414" s="264"/>
      <c r="D414" s="407" t="s">
        <v>1460</v>
      </c>
      <c r="E414" s="266"/>
      <c r="F414" s="266"/>
      <c r="G414" s="266"/>
      <c r="H414" s="266"/>
      <c r="I414" s="266"/>
      <c r="J414" s="255"/>
      <c r="K414" s="254"/>
      <c r="L414" s="254"/>
      <c r="M414" s="254"/>
      <c r="N414" s="270"/>
    </row>
    <row r="415" spans="1:14" ht="12.75" x14ac:dyDescent="0.2">
      <c r="A415" s="263">
        <v>388</v>
      </c>
      <c r="B415" s="200" t="s">
        <v>1710</v>
      </c>
      <c r="C415" s="264"/>
      <c r="D415" s="407" t="s">
        <v>1461</v>
      </c>
      <c r="E415" s="266"/>
      <c r="F415" s="266"/>
      <c r="G415" s="266"/>
      <c r="H415" s="266"/>
      <c r="I415" s="266"/>
      <c r="J415" s="255"/>
      <c r="K415" s="254"/>
      <c r="L415" s="254"/>
      <c r="M415" s="254"/>
      <c r="N415" s="270"/>
    </row>
    <row r="416" spans="1:14" ht="12.75" x14ac:dyDescent="0.2">
      <c r="A416" s="263">
        <v>389</v>
      </c>
      <c r="B416" s="200" t="s">
        <v>701</v>
      </c>
      <c r="C416" s="268"/>
      <c r="D416" s="407" t="s">
        <v>1462</v>
      </c>
      <c r="E416" s="266"/>
      <c r="F416" s="266"/>
      <c r="G416" s="266"/>
      <c r="H416" s="266"/>
      <c r="I416" s="265"/>
      <c r="J416" s="255"/>
      <c r="K416" s="254"/>
      <c r="L416" s="254"/>
      <c r="M416" s="254"/>
      <c r="N416" s="270"/>
    </row>
    <row r="417" spans="1:14" ht="12.75" x14ac:dyDescent="0.2">
      <c r="A417" s="263">
        <v>390</v>
      </c>
      <c r="B417" s="200" t="s">
        <v>702</v>
      </c>
      <c r="C417" s="268"/>
      <c r="D417" s="407" t="s">
        <v>578</v>
      </c>
      <c r="E417" s="266"/>
      <c r="F417" s="266"/>
      <c r="G417" s="266"/>
      <c r="H417" s="266"/>
      <c r="I417" s="265"/>
      <c r="J417" s="275"/>
      <c r="K417" s="254"/>
      <c r="L417" s="254"/>
      <c r="M417" s="254"/>
      <c r="N417" s="270"/>
    </row>
    <row r="418" spans="1:14" ht="12.75" x14ac:dyDescent="0.2">
      <c r="A418" s="263">
        <v>391</v>
      </c>
      <c r="B418" s="200" t="s">
        <v>703</v>
      </c>
      <c r="C418" s="268"/>
      <c r="D418" s="407" t="s">
        <v>704</v>
      </c>
      <c r="E418" s="266"/>
      <c r="F418" s="266"/>
      <c r="G418" s="266"/>
      <c r="H418" s="266"/>
      <c r="I418" s="265"/>
      <c r="J418" s="255"/>
      <c r="K418" s="254"/>
      <c r="L418" s="254"/>
      <c r="M418" s="254"/>
      <c r="N418" s="270"/>
    </row>
    <row r="419" spans="1:14" ht="12.75" x14ac:dyDescent="0.2">
      <c r="A419" s="263">
        <v>392</v>
      </c>
      <c r="B419" s="200" t="s">
        <v>1711</v>
      </c>
      <c r="C419" s="268"/>
      <c r="D419" s="407" t="s">
        <v>968</v>
      </c>
      <c r="E419" s="265"/>
      <c r="F419" s="265"/>
      <c r="G419" s="265"/>
      <c r="H419" s="265"/>
      <c r="I419" s="266"/>
      <c r="J419" s="255"/>
      <c r="K419" s="254"/>
      <c r="L419" s="254"/>
      <c r="M419" s="254"/>
      <c r="N419" s="270"/>
    </row>
    <row r="420" spans="1:14" ht="12.75" x14ac:dyDescent="0.2">
      <c r="A420" s="263">
        <v>393</v>
      </c>
      <c r="B420" s="200" t="s">
        <v>705</v>
      </c>
      <c r="C420" s="268"/>
      <c r="D420" s="407" t="s">
        <v>3664</v>
      </c>
      <c r="E420" s="265"/>
      <c r="F420" s="265"/>
      <c r="G420" s="265"/>
      <c r="H420" s="265"/>
      <c r="I420" s="266"/>
      <c r="J420" s="255"/>
      <c r="K420" s="254"/>
      <c r="L420" s="254"/>
      <c r="M420" s="254"/>
      <c r="N420" s="270"/>
    </row>
    <row r="421" spans="1:14" ht="12.75" x14ac:dyDescent="0.2">
      <c r="A421" s="263">
        <v>394</v>
      </c>
      <c r="B421" s="200" t="s">
        <v>706</v>
      </c>
      <c r="C421" s="268"/>
      <c r="D421" s="407" t="s">
        <v>3665</v>
      </c>
      <c r="E421" s="265"/>
      <c r="F421" s="265"/>
      <c r="G421" s="265"/>
      <c r="H421" s="265"/>
      <c r="I421" s="266"/>
      <c r="J421" s="255"/>
      <c r="K421" s="254"/>
      <c r="L421" s="254"/>
      <c r="M421" s="254"/>
      <c r="N421" s="270"/>
    </row>
    <row r="422" spans="1:14" ht="12.75" x14ac:dyDescent="0.2">
      <c r="A422" s="263">
        <v>395</v>
      </c>
      <c r="B422" s="200" t="s">
        <v>1712</v>
      </c>
      <c r="C422" s="268"/>
      <c r="D422" s="407" t="s">
        <v>1463</v>
      </c>
      <c r="E422" s="265"/>
      <c r="F422" s="265"/>
      <c r="G422" s="265"/>
      <c r="H422" s="265"/>
      <c r="I422" s="266"/>
      <c r="J422" s="255"/>
      <c r="K422" s="254"/>
      <c r="L422" s="254"/>
      <c r="M422" s="254"/>
      <c r="N422" s="270"/>
    </row>
    <row r="423" spans="1:14" ht="12.75" x14ac:dyDescent="0.2">
      <c r="A423" s="263">
        <v>396</v>
      </c>
      <c r="B423" s="200" t="s">
        <v>1713</v>
      </c>
      <c r="C423" s="268"/>
      <c r="D423" s="407" t="s">
        <v>1464</v>
      </c>
      <c r="E423" s="265"/>
      <c r="F423" s="265"/>
      <c r="G423" s="265"/>
      <c r="H423" s="265"/>
      <c r="I423" s="266"/>
      <c r="J423" s="275"/>
      <c r="K423" s="254"/>
      <c r="L423" s="254"/>
      <c r="M423" s="254"/>
      <c r="N423" s="270"/>
    </row>
    <row r="424" spans="1:14" ht="12.75" x14ac:dyDescent="0.2">
      <c r="A424" s="263">
        <v>397</v>
      </c>
      <c r="B424" s="200" t="s">
        <v>1714</v>
      </c>
      <c r="C424" s="264"/>
      <c r="D424" s="407" t="s">
        <v>1465</v>
      </c>
      <c r="E424" s="265"/>
      <c r="F424" s="265"/>
      <c r="G424" s="265"/>
      <c r="H424" s="265"/>
      <c r="I424" s="265"/>
      <c r="J424" s="255"/>
      <c r="K424" s="254"/>
      <c r="L424" s="254"/>
      <c r="M424" s="254"/>
      <c r="N424" s="270"/>
    </row>
    <row r="425" spans="1:14" ht="12.75" x14ac:dyDescent="0.2">
      <c r="A425" s="263">
        <v>398</v>
      </c>
      <c r="B425" s="200" t="s">
        <v>1715</v>
      </c>
      <c r="C425" s="268"/>
      <c r="D425" s="407" t="s">
        <v>1466</v>
      </c>
      <c r="E425" s="265"/>
      <c r="F425" s="265"/>
      <c r="G425" s="265"/>
      <c r="H425" s="265"/>
      <c r="I425" s="266"/>
      <c r="J425" s="255"/>
      <c r="K425" s="254"/>
      <c r="L425" s="254"/>
      <c r="M425" s="254"/>
      <c r="N425" s="270"/>
    </row>
    <row r="426" spans="1:14" ht="12.75" x14ac:dyDescent="0.2">
      <c r="A426" s="263">
        <v>399</v>
      </c>
      <c r="B426" s="200" t="s">
        <v>1716</v>
      </c>
      <c r="C426" s="268"/>
      <c r="D426" s="407" t="s">
        <v>1467</v>
      </c>
      <c r="E426" s="266"/>
      <c r="F426" s="266"/>
      <c r="G426" s="266"/>
      <c r="H426" s="266"/>
      <c r="I426" s="265"/>
      <c r="J426" s="255"/>
      <c r="K426" s="254"/>
      <c r="L426" s="254"/>
      <c r="M426" s="254"/>
      <c r="N426" s="270"/>
    </row>
    <row r="427" spans="1:14" ht="12.75" x14ac:dyDescent="0.2">
      <c r="A427" s="263">
        <v>400</v>
      </c>
      <c r="B427" s="200" t="s">
        <v>707</v>
      </c>
      <c r="C427" s="268"/>
      <c r="D427" s="407" t="s">
        <v>1468</v>
      </c>
      <c r="E427" s="266"/>
      <c r="F427" s="266"/>
      <c r="G427" s="266"/>
      <c r="H427" s="266"/>
      <c r="I427" s="266"/>
      <c r="J427" s="255"/>
      <c r="K427" s="254"/>
      <c r="L427" s="254"/>
      <c r="M427" s="254"/>
      <c r="N427" s="270"/>
    </row>
    <row r="428" spans="1:14" ht="12.75" x14ac:dyDescent="0.2">
      <c r="A428" s="263">
        <v>401</v>
      </c>
      <c r="B428" s="200" t="s">
        <v>708</v>
      </c>
      <c r="C428" s="268"/>
      <c r="D428" s="407" t="s">
        <v>1469</v>
      </c>
      <c r="E428" s="265"/>
      <c r="F428" s="265"/>
      <c r="G428" s="265"/>
      <c r="H428" s="265"/>
      <c r="I428" s="266"/>
      <c r="J428" s="255"/>
      <c r="K428" s="254"/>
      <c r="L428" s="254"/>
      <c r="M428" s="254"/>
      <c r="N428" s="270"/>
    </row>
    <row r="429" spans="1:14" ht="12.75" x14ac:dyDescent="0.2">
      <c r="A429" s="263">
        <v>402</v>
      </c>
      <c r="B429" s="200" t="s">
        <v>709</v>
      </c>
      <c r="C429" s="268"/>
      <c r="D429" s="407" t="s">
        <v>1470</v>
      </c>
      <c r="E429" s="265"/>
      <c r="F429" s="265"/>
      <c r="G429" s="265"/>
      <c r="H429" s="265"/>
      <c r="I429" s="266"/>
      <c r="J429" s="275"/>
      <c r="K429" s="254"/>
      <c r="L429" s="254"/>
      <c r="M429" s="254"/>
      <c r="N429" s="270"/>
    </row>
    <row r="430" spans="1:14" ht="12.75" x14ac:dyDescent="0.2">
      <c r="A430" s="263">
        <v>403</v>
      </c>
      <c r="B430" s="200" t="s">
        <v>710</v>
      </c>
      <c r="C430" s="268"/>
      <c r="D430" s="407" t="s">
        <v>1471</v>
      </c>
      <c r="E430" s="265"/>
      <c r="F430" s="265"/>
      <c r="G430" s="265"/>
      <c r="H430" s="265"/>
      <c r="I430" s="266"/>
      <c r="J430" s="255"/>
      <c r="K430" s="254"/>
      <c r="L430" s="254"/>
      <c r="M430" s="254"/>
      <c r="N430" s="270"/>
    </row>
    <row r="431" spans="1:14" ht="12.75" x14ac:dyDescent="0.2">
      <c r="A431" s="263">
        <v>404</v>
      </c>
      <c r="B431" s="200" t="s">
        <v>711</v>
      </c>
      <c r="C431" s="268"/>
      <c r="D431" s="407" t="s">
        <v>1472</v>
      </c>
      <c r="E431" s="265"/>
      <c r="F431" s="265"/>
      <c r="G431" s="265"/>
      <c r="H431" s="265"/>
      <c r="I431" s="266"/>
      <c r="J431" s="255"/>
      <c r="K431" s="254"/>
      <c r="L431" s="254"/>
      <c r="M431" s="254"/>
      <c r="N431" s="270"/>
    </row>
    <row r="432" spans="1:14" ht="12.75" x14ac:dyDescent="0.2">
      <c r="A432" s="263">
        <v>405</v>
      </c>
      <c r="B432" s="200" t="s">
        <v>1717</v>
      </c>
      <c r="C432" s="264"/>
      <c r="D432" s="407" t="s">
        <v>1473</v>
      </c>
      <c r="E432" s="265"/>
      <c r="F432" s="265"/>
      <c r="G432" s="265"/>
      <c r="H432" s="265"/>
      <c r="I432" s="266"/>
      <c r="J432" s="255"/>
      <c r="K432" s="254"/>
      <c r="L432" s="254"/>
      <c r="M432" s="254"/>
      <c r="N432" s="270"/>
    </row>
    <row r="433" spans="1:14" ht="12.75" x14ac:dyDescent="0.2">
      <c r="A433" s="263">
        <v>406</v>
      </c>
      <c r="B433" s="200" t="s">
        <v>1718</v>
      </c>
      <c r="C433" s="268"/>
      <c r="D433" s="407" t="s">
        <v>1474</v>
      </c>
      <c r="E433" s="265"/>
      <c r="F433" s="265"/>
      <c r="G433" s="265"/>
      <c r="H433" s="265"/>
      <c r="I433" s="266"/>
      <c r="J433" s="255"/>
      <c r="K433" s="254"/>
      <c r="L433" s="254"/>
      <c r="M433" s="254"/>
      <c r="N433" s="270"/>
    </row>
    <row r="434" spans="1:14" ht="12.75" x14ac:dyDescent="0.2">
      <c r="A434" s="263">
        <v>407</v>
      </c>
      <c r="B434" s="200" t="s">
        <v>1719</v>
      </c>
      <c r="C434" s="268"/>
      <c r="D434" s="407" t="s">
        <v>1475</v>
      </c>
      <c r="E434" s="265"/>
      <c r="F434" s="265"/>
      <c r="G434" s="265"/>
      <c r="H434" s="265"/>
      <c r="I434" s="266"/>
      <c r="J434" s="255"/>
      <c r="K434" s="254"/>
      <c r="L434" s="254"/>
      <c r="M434" s="254"/>
      <c r="N434" s="270"/>
    </row>
    <row r="435" spans="1:14" ht="12.75" x14ac:dyDescent="0.2">
      <c r="A435" s="263">
        <v>408</v>
      </c>
      <c r="B435" s="200" t="s">
        <v>1720</v>
      </c>
      <c r="C435" s="268"/>
      <c r="D435" s="407" t="s">
        <v>1476</v>
      </c>
      <c r="E435" s="265"/>
      <c r="F435" s="265"/>
      <c r="G435" s="265"/>
      <c r="H435" s="265"/>
      <c r="I435" s="266"/>
      <c r="J435" s="275"/>
      <c r="K435" s="254"/>
      <c r="L435" s="254"/>
      <c r="M435" s="254"/>
      <c r="N435" s="270"/>
    </row>
    <row r="436" spans="1:14" ht="12.75" x14ac:dyDescent="0.2">
      <c r="A436" s="263">
        <v>409</v>
      </c>
      <c r="B436" s="200" t="s">
        <v>1721</v>
      </c>
      <c r="C436" s="268"/>
      <c r="D436" s="407" t="s">
        <v>1477</v>
      </c>
      <c r="E436" s="265"/>
      <c r="F436" s="265"/>
      <c r="G436" s="265"/>
      <c r="H436" s="265"/>
      <c r="I436" s="265"/>
      <c r="J436" s="255"/>
      <c r="K436" s="254"/>
      <c r="L436" s="254"/>
      <c r="M436" s="254"/>
      <c r="N436" s="270"/>
    </row>
    <row r="437" spans="1:14" ht="12.75" x14ac:dyDescent="0.2">
      <c r="A437" s="263">
        <v>410</v>
      </c>
      <c r="B437" s="200" t="s">
        <v>712</v>
      </c>
      <c r="C437" s="268"/>
      <c r="D437" s="407" t="s">
        <v>1478</v>
      </c>
      <c r="E437" s="265"/>
      <c r="F437" s="265"/>
      <c r="G437" s="265"/>
      <c r="H437" s="265"/>
      <c r="I437" s="265"/>
      <c r="J437" s="255"/>
      <c r="K437" s="254"/>
      <c r="L437" s="254"/>
      <c r="M437" s="254"/>
      <c r="N437" s="270"/>
    </row>
    <row r="438" spans="1:14" ht="12.75" x14ac:dyDescent="0.2">
      <c r="A438" s="263">
        <v>411</v>
      </c>
      <c r="B438" s="200" t="s">
        <v>713</v>
      </c>
      <c r="C438" s="268"/>
      <c r="D438" s="407" t="s">
        <v>1479</v>
      </c>
      <c r="E438" s="266"/>
      <c r="F438" s="266"/>
      <c r="G438" s="266"/>
      <c r="H438" s="266"/>
      <c r="I438" s="266"/>
      <c r="J438" s="255"/>
      <c r="K438" s="254"/>
      <c r="L438" s="254"/>
      <c r="M438" s="254"/>
      <c r="N438" s="270"/>
    </row>
    <row r="439" spans="1:14" ht="12.75" x14ac:dyDescent="0.2">
      <c r="A439" s="263">
        <v>412</v>
      </c>
      <c r="B439" s="200" t="s">
        <v>1722</v>
      </c>
      <c r="C439" s="268"/>
      <c r="D439" s="407" t="s">
        <v>1480</v>
      </c>
      <c r="E439" s="266"/>
      <c r="F439" s="266"/>
      <c r="G439" s="266"/>
      <c r="H439" s="266"/>
      <c r="I439" s="266"/>
      <c r="J439" s="255"/>
      <c r="K439" s="254"/>
      <c r="L439" s="254"/>
      <c r="M439" s="254"/>
      <c r="N439" s="270"/>
    </row>
    <row r="440" spans="1:14" ht="12.75" x14ac:dyDescent="0.2">
      <c r="A440" s="263">
        <v>413</v>
      </c>
      <c r="B440" s="200" t="s">
        <v>1723</v>
      </c>
      <c r="C440" s="264"/>
      <c r="D440" s="407" t="s">
        <v>1481</v>
      </c>
      <c r="E440" s="266"/>
      <c r="F440" s="266"/>
      <c r="G440" s="266"/>
      <c r="H440" s="266"/>
      <c r="I440" s="266"/>
      <c r="J440" s="255"/>
      <c r="K440" s="254"/>
      <c r="L440" s="254"/>
      <c r="M440" s="254"/>
      <c r="N440" s="270"/>
    </row>
    <row r="441" spans="1:14" ht="12.75" x14ac:dyDescent="0.2">
      <c r="A441" s="263">
        <v>414</v>
      </c>
      <c r="B441" s="200" t="s">
        <v>1724</v>
      </c>
      <c r="C441" s="264"/>
      <c r="D441" s="407" t="s">
        <v>1482</v>
      </c>
      <c r="E441" s="266"/>
      <c r="F441" s="266"/>
      <c r="G441" s="266"/>
      <c r="H441" s="266"/>
      <c r="I441" s="266"/>
      <c r="J441" s="275"/>
      <c r="K441" s="254"/>
      <c r="L441" s="254"/>
      <c r="M441" s="254"/>
      <c r="N441" s="270"/>
    </row>
    <row r="442" spans="1:14" ht="12.75" x14ac:dyDescent="0.2">
      <c r="A442" s="263">
        <v>415</v>
      </c>
      <c r="B442" s="200" t="s">
        <v>715</v>
      </c>
      <c r="C442" s="268"/>
      <c r="D442" s="407" t="s">
        <v>1483</v>
      </c>
      <c r="E442" s="266"/>
      <c r="F442" s="266"/>
      <c r="G442" s="266"/>
      <c r="H442" s="266"/>
      <c r="I442" s="266"/>
      <c r="J442" s="255"/>
      <c r="K442" s="254"/>
      <c r="L442" s="254"/>
      <c r="M442" s="254"/>
      <c r="N442" s="270"/>
    </row>
    <row r="443" spans="1:14" ht="12.75" x14ac:dyDescent="0.2">
      <c r="A443" s="263">
        <v>416</v>
      </c>
      <c r="B443" s="200" t="s">
        <v>716</v>
      </c>
      <c r="C443" s="268"/>
      <c r="D443" s="407" t="s">
        <v>1484</v>
      </c>
      <c r="E443" s="266"/>
      <c r="F443" s="266"/>
      <c r="G443" s="266"/>
      <c r="H443" s="266"/>
      <c r="I443" s="266"/>
      <c r="J443" s="255"/>
      <c r="K443" s="254"/>
      <c r="L443" s="254"/>
      <c r="M443" s="254"/>
      <c r="N443" s="270"/>
    </row>
    <row r="444" spans="1:14" ht="12.75" x14ac:dyDescent="0.2">
      <c r="A444" s="263">
        <v>417</v>
      </c>
      <c r="B444" s="200" t="s">
        <v>1725</v>
      </c>
      <c r="C444" s="268"/>
      <c r="D444" s="407" t="s">
        <v>1485</v>
      </c>
      <c r="E444" s="266"/>
      <c r="F444" s="266"/>
      <c r="G444" s="266"/>
      <c r="H444" s="266"/>
      <c r="I444" s="266"/>
      <c r="J444" s="255"/>
      <c r="K444" s="254"/>
      <c r="L444" s="254"/>
      <c r="M444" s="254"/>
      <c r="N444" s="270"/>
    </row>
    <row r="445" spans="1:14" ht="12.75" x14ac:dyDescent="0.2">
      <c r="A445" s="263">
        <v>418</v>
      </c>
      <c r="B445" s="200" t="s">
        <v>717</v>
      </c>
      <c r="C445" s="268"/>
      <c r="D445" s="407" t="s">
        <v>1486</v>
      </c>
      <c r="E445" s="266"/>
      <c r="F445" s="266"/>
      <c r="G445" s="266"/>
      <c r="H445" s="266"/>
      <c r="I445" s="266"/>
      <c r="J445" s="255"/>
      <c r="K445" s="254"/>
      <c r="L445" s="254"/>
      <c r="M445" s="254"/>
      <c r="N445" s="270"/>
    </row>
    <row r="446" spans="1:14" ht="12.75" x14ac:dyDescent="0.2">
      <c r="A446" s="263">
        <v>419</v>
      </c>
      <c r="B446" s="200" t="s">
        <v>1726</v>
      </c>
      <c r="C446" s="268"/>
      <c r="D446" s="407" t="s">
        <v>1487</v>
      </c>
      <c r="E446" s="266"/>
      <c r="F446" s="266"/>
      <c r="G446" s="266"/>
      <c r="H446" s="266"/>
      <c r="I446" s="266"/>
      <c r="J446" s="255"/>
      <c r="K446" s="254"/>
      <c r="L446" s="254"/>
      <c r="M446" s="254"/>
      <c r="N446" s="270"/>
    </row>
    <row r="447" spans="1:14" ht="12.75" x14ac:dyDescent="0.2">
      <c r="A447" s="263">
        <v>420</v>
      </c>
      <c r="B447" s="200" t="s">
        <v>1727</v>
      </c>
      <c r="C447" s="268"/>
      <c r="D447" s="407" t="s">
        <v>1488</v>
      </c>
      <c r="E447" s="266"/>
      <c r="F447" s="266"/>
      <c r="G447" s="266"/>
      <c r="H447" s="266"/>
      <c r="I447" s="266"/>
      <c r="J447" s="275"/>
      <c r="K447" s="254"/>
      <c r="L447" s="254"/>
      <c r="M447" s="254"/>
      <c r="N447" s="270"/>
    </row>
    <row r="448" spans="1:14" ht="12.75" x14ac:dyDescent="0.2">
      <c r="A448" s="263">
        <v>421</v>
      </c>
      <c r="B448" s="200" t="s">
        <v>1728</v>
      </c>
      <c r="C448" s="268"/>
      <c r="D448" s="407" t="s">
        <v>1489</v>
      </c>
      <c r="E448" s="266"/>
      <c r="F448" s="266"/>
      <c r="G448" s="266"/>
      <c r="H448" s="266"/>
      <c r="I448" s="265"/>
      <c r="J448" s="255"/>
      <c r="K448" s="254"/>
      <c r="L448" s="254"/>
      <c r="M448" s="254"/>
      <c r="N448" s="270"/>
    </row>
    <row r="449" spans="1:14" ht="12.75" x14ac:dyDescent="0.2">
      <c r="A449" s="263">
        <v>422</v>
      </c>
      <c r="B449" s="200" t="s">
        <v>1729</v>
      </c>
      <c r="C449" s="264"/>
      <c r="D449" s="407" t="s">
        <v>1490</v>
      </c>
      <c r="E449" s="266"/>
      <c r="F449" s="266"/>
      <c r="G449" s="266"/>
      <c r="H449" s="266"/>
      <c r="I449" s="265"/>
      <c r="J449" s="255"/>
      <c r="K449" s="254"/>
      <c r="L449" s="254"/>
      <c r="M449" s="254"/>
      <c r="N449" s="270"/>
    </row>
    <row r="450" spans="1:14" ht="12.75" x14ac:dyDescent="0.2">
      <c r="A450" s="263">
        <v>423</v>
      </c>
      <c r="B450" s="200" t="s">
        <v>1730</v>
      </c>
      <c r="C450" s="268"/>
      <c r="D450" s="407" t="s">
        <v>3805</v>
      </c>
      <c r="E450" s="266"/>
      <c r="F450" s="266"/>
      <c r="G450" s="266"/>
      <c r="H450" s="266"/>
      <c r="I450" s="265"/>
      <c r="J450" s="255"/>
      <c r="K450" s="254"/>
      <c r="L450" s="254"/>
      <c r="M450" s="254"/>
      <c r="N450" s="270"/>
    </row>
    <row r="451" spans="1:14" ht="12.75" x14ac:dyDescent="0.2">
      <c r="A451" s="263">
        <v>424</v>
      </c>
      <c r="B451" s="200" t="s">
        <v>1731</v>
      </c>
      <c r="C451" s="268"/>
      <c r="D451" s="407" t="s">
        <v>1491</v>
      </c>
      <c r="E451" s="266"/>
      <c r="F451" s="266"/>
      <c r="G451" s="266"/>
      <c r="H451" s="266"/>
      <c r="I451" s="265"/>
      <c r="J451" s="255"/>
      <c r="K451" s="254"/>
      <c r="L451" s="254"/>
      <c r="M451" s="254"/>
      <c r="N451" s="270"/>
    </row>
    <row r="452" spans="1:14" ht="12.75" x14ac:dyDescent="0.2">
      <c r="A452" s="263">
        <v>425</v>
      </c>
      <c r="B452" s="200" t="s">
        <v>907</v>
      </c>
      <c r="C452" s="268"/>
      <c r="D452" s="407" t="s">
        <v>1492</v>
      </c>
      <c r="E452" s="266"/>
      <c r="F452" s="266"/>
      <c r="G452" s="266"/>
      <c r="H452" s="266"/>
      <c r="I452" s="266"/>
      <c r="J452" s="255"/>
      <c r="K452" s="254"/>
      <c r="L452" s="254"/>
      <c r="M452" s="254"/>
      <c r="N452" s="270"/>
    </row>
    <row r="453" spans="1:14" ht="12.75" x14ac:dyDescent="0.2">
      <c r="A453" s="263">
        <v>426</v>
      </c>
      <c r="B453" s="200" t="s">
        <v>718</v>
      </c>
      <c r="C453" s="268"/>
      <c r="D453" s="407" t="s">
        <v>1493</v>
      </c>
      <c r="E453" s="266"/>
      <c r="F453" s="266"/>
      <c r="G453" s="266"/>
      <c r="H453" s="266"/>
      <c r="I453" s="266"/>
      <c r="J453" s="275"/>
      <c r="K453" s="254"/>
      <c r="L453" s="254"/>
      <c r="M453" s="254"/>
      <c r="N453" s="270"/>
    </row>
    <row r="454" spans="1:14" ht="12.75" x14ac:dyDescent="0.2">
      <c r="A454" s="263">
        <v>427</v>
      </c>
      <c r="B454" s="200" t="s">
        <v>719</v>
      </c>
      <c r="C454" s="268"/>
      <c r="D454" s="407" t="s">
        <v>1494</v>
      </c>
      <c r="E454" s="266"/>
      <c r="F454" s="266"/>
      <c r="G454" s="266"/>
      <c r="H454" s="266"/>
      <c r="I454" s="266"/>
      <c r="J454" s="255"/>
      <c r="K454" s="254"/>
      <c r="L454" s="254"/>
      <c r="M454" s="254"/>
      <c r="N454" s="270"/>
    </row>
    <row r="455" spans="1:14" ht="12.75" x14ac:dyDescent="0.2">
      <c r="A455" s="263">
        <v>428</v>
      </c>
      <c r="B455" s="200" t="s">
        <v>720</v>
      </c>
      <c r="C455" s="268"/>
      <c r="D455" s="407" t="s">
        <v>1495</v>
      </c>
      <c r="E455" s="266"/>
      <c r="F455" s="266"/>
      <c r="G455" s="266"/>
      <c r="H455" s="266"/>
      <c r="I455" s="266"/>
      <c r="J455" s="255"/>
      <c r="K455" s="254"/>
      <c r="L455" s="254"/>
      <c r="M455" s="254"/>
      <c r="N455" s="270"/>
    </row>
    <row r="456" spans="1:14" ht="12.75" x14ac:dyDescent="0.2">
      <c r="A456" s="263">
        <v>429</v>
      </c>
      <c r="B456" s="200" t="s">
        <v>1732</v>
      </c>
      <c r="C456" s="268"/>
      <c r="D456" s="407" t="s">
        <v>1496</v>
      </c>
      <c r="E456" s="266"/>
      <c r="F456" s="266"/>
      <c r="G456" s="266"/>
      <c r="H456" s="266"/>
      <c r="I456" s="265"/>
      <c r="J456" s="255"/>
      <c r="K456" s="254"/>
      <c r="L456" s="254"/>
      <c r="M456" s="254"/>
      <c r="N456" s="270"/>
    </row>
    <row r="457" spans="1:14" ht="12.75" x14ac:dyDescent="0.2">
      <c r="A457" s="263">
        <v>430</v>
      </c>
      <c r="B457" s="200" t="s">
        <v>1733</v>
      </c>
      <c r="C457" s="264"/>
      <c r="D457" s="407" t="s">
        <v>1497</v>
      </c>
      <c r="E457" s="266"/>
      <c r="F457" s="266"/>
      <c r="G457" s="266"/>
      <c r="H457" s="266"/>
      <c r="I457" s="266"/>
      <c r="J457" s="255"/>
      <c r="K457" s="254"/>
      <c r="L457" s="254"/>
      <c r="M457" s="254"/>
      <c r="N457" s="270"/>
    </row>
    <row r="458" spans="1:14" ht="12.75" x14ac:dyDescent="0.2">
      <c r="A458" s="263">
        <v>431</v>
      </c>
      <c r="B458" s="200" t="s">
        <v>721</v>
      </c>
      <c r="C458" s="264"/>
      <c r="D458" s="407" t="s">
        <v>577</v>
      </c>
      <c r="E458" s="266"/>
      <c r="F458" s="266"/>
      <c r="G458" s="266"/>
      <c r="H458" s="266"/>
      <c r="I458" s="266"/>
      <c r="J458" s="255"/>
      <c r="K458" s="254"/>
      <c r="L458" s="254"/>
      <c r="M458" s="254"/>
      <c r="N458" s="270"/>
    </row>
    <row r="459" spans="1:14" ht="12.75" x14ac:dyDescent="0.2">
      <c r="A459" s="263">
        <v>432</v>
      </c>
      <c r="B459" s="200" t="s">
        <v>722</v>
      </c>
      <c r="C459" s="264"/>
      <c r="D459" s="407" t="s">
        <v>1498</v>
      </c>
      <c r="E459" s="266"/>
      <c r="F459" s="266"/>
      <c r="G459" s="266"/>
      <c r="H459" s="266"/>
      <c r="I459" s="266"/>
      <c r="J459" s="275"/>
      <c r="K459" s="254"/>
      <c r="L459" s="254"/>
      <c r="M459" s="254"/>
      <c r="N459" s="270"/>
    </row>
    <row r="460" spans="1:14" ht="12.75" x14ac:dyDescent="0.2">
      <c r="A460" s="263">
        <v>433</v>
      </c>
      <c r="B460" s="200" t="s">
        <v>723</v>
      </c>
      <c r="C460" s="268"/>
      <c r="D460" s="407" t="s">
        <v>1499</v>
      </c>
      <c r="E460" s="266"/>
      <c r="F460" s="266"/>
      <c r="G460" s="266"/>
      <c r="H460" s="266"/>
      <c r="I460" s="266"/>
      <c r="J460" s="255"/>
      <c r="K460" s="254"/>
      <c r="L460" s="254"/>
      <c r="M460" s="254"/>
      <c r="N460" s="270"/>
    </row>
    <row r="461" spans="1:14" ht="12.75" x14ac:dyDescent="0.2">
      <c r="A461" s="263">
        <v>434</v>
      </c>
      <c r="B461" s="200" t="s">
        <v>724</v>
      </c>
      <c r="C461" s="268"/>
      <c r="D461" s="407" t="s">
        <v>1500</v>
      </c>
      <c r="E461" s="266"/>
      <c r="F461" s="266"/>
      <c r="G461" s="266"/>
      <c r="H461" s="266"/>
      <c r="I461" s="266"/>
      <c r="J461" s="255"/>
      <c r="K461" s="254"/>
      <c r="L461" s="254"/>
      <c r="M461" s="254"/>
      <c r="N461" s="270"/>
    </row>
    <row r="462" spans="1:14" ht="12.75" x14ac:dyDescent="0.2">
      <c r="A462" s="263">
        <v>435</v>
      </c>
      <c r="B462" s="200" t="s">
        <v>490</v>
      </c>
      <c r="C462" s="268"/>
      <c r="D462" s="407" t="s">
        <v>491</v>
      </c>
      <c r="E462" s="266"/>
      <c r="F462" s="266"/>
      <c r="G462" s="266"/>
      <c r="H462" s="266"/>
      <c r="I462" s="266"/>
      <c r="J462" s="255"/>
      <c r="K462" s="254"/>
      <c r="L462" s="254"/>
      <c r="M462" s="254"/>
      <c r="N462" s="270"/>
    </row>
    <row r="463" spans="1:14" ht="12.75" x14ac:dyDescent="0.2">
      <c r="A463" s="263">
        <v>436</v>
      </c>
      <c r="B463" s="200" t="s">
        <v>910</v>
      </c>
      <c r="C463" s="268"/>
      <c r="D463" s="407" t="s">
        <v>1501</v>
      </c>
      <c r="E463" s="266"/>
      <c r="F463" s="266"/>
      <c r="G463" s="266"/>
      <c r="H463" s="266"/>
      <c r="I463" s="266"/>
      <c r="J463" s="255"/>
      <c r="K463" s="254"/>
      <c r="L463" s="254"/>
      <c r="M463" s="254"/>
      <c r="N463" s="270"/>
    </row>
    <row r="464" spans="1:14" ht="12.75" x14ac:dyDescent="0.2">
      <c r="A464" s="263">
        <v>437</v>
      </c>
      <c r="B464" s="200" t="s">
        <v>725</v>
      </c>
      <c r="C464" s="268"/>
      <c r="D464" s="407" t="s">
        <v>1502</v>
      </c>
      <c r="E464" s="265"/>
      <c r="F464" s="265"/>
      <c r="G464" s="265"/>
      <c r="H464" s="265"/>
      <c r="I464" s="266"/>
      <c r="J464" s="255"/>
      <c r="K464" s="254"/>
      <c r="L464" s="254"/>
      <c r="M464" s="254"/>
      <c r="N464" s="270"/>
    </row>
    <row r="465" spans="1:14" ht="12.75" x14ac:dyDescent="0.2">
      <c r="A465" s="263">
        <v>438</v>
      </c>
      <c r="B465" s="200" t="s">
        <v>492</v>
      </c>
      <c r="C465" s="268"/>
      <c r="D465" s="407" t="s">
        <v>493</v>
      </c>
      <c r="E465" s="265"/>
      <c r="F465" s="265"/>
      <c r="G465" s="265"/>
      <c r="H465" s="265"/>
      <c r="I465" s="266"/>
      <c r="J465" s="275"/>
      <c r="K465" s="254"/>
      <c r="L465" s="254"/>
      <c r="M465" s="254"/>
      <c r="N465" s="270"/>
    </row>
    <row r="466" spans="1:14" ht="12.75" x14ac:dyDescent="0.2">
      <c r="A466" s="263">
        <v>439</v>
      </c>
      <c r="B466" s="200" t="s">
        <v>1734</v>
      </c>
      <c r="C466" s="268"/>
      <c r="D466" s="407" t="s">
        <v>1503</v>
      </c>
      <c r="E466" s="265"/>
      <c r="F466" s="265"/>
      <c r="G466" s="265"/>
      <c r="H466" s="265"/>
      <c r="I466" s="266"/>
      <c r="J466" s="255"/>
      <c r="K466" s="254"/>
      <c r="L466" s="254"/>
      <c r="M466" s="254"/>
      <c r="N466" s="270"/>
    </row>
    <row r="467" spans="1:14" ht="12.75" x14ac:dyDescent="0.2">
      <c r="A467" s="263">
        <v>440</v>
      </c>
      <c r="B467" s="200" t="s">
        <v>1735</v>
      </c>
      <c r="C467" s="264"/>
      <c r="D467" s="407" t="s">
        <v>1504</v>
      </c>
      <c r="E467" s="265"/>
      <c r="F467" s="265"/>
      <c r="G467" s="265"/>
      <c r="H467" s="265"/>
      <c r="I467" s="266"/>
      <c r="J467" s="255"/>
      <c r="K467" s="254"/>
      <c r="L467" s="254"/>
      <c r="M467" s="254"/>
      <c r="N467" s="270"/>
    </row>
    <row r="468" spans="1:14" ht="12.75" x14ac:dyDescent="0.2">
      <c r="A468" s="263">
        <v>441</v>
      </c>
      <c r="B468" s="200" t="s">
        <v>3253</v>
      </c>
      <c r="C468" s="268"/>
      <c r="D468" s="407" t="s">
        <v>3172</v>
      </c>
      <c r="E468" s="266"/>
      <c r="F468" s="266"/>
      <c r="G468" s="266"/>
      <c r="H468" s="266"/>
      <c r="I468" s="265"/>
      <c r="J468" s="255"/>
      <c r="K468" s="254"/>
      <c r="L468" s="254"/>
      <c r="M468" s="254"/>
      <c r="N468" s="270"/>
    </row>
    <row r="469" spans="1:14" ht="12.75" x14ac:dyDescent="0.2">
      <c r="A469" s="263">
        <v>442</v>
      </c>
      <c r="B469" s="200" t="s">
        <v>1736</v>
      </c>
      <c r="C469" s="268"/>
      <c r="D469" s="407" t="s">
        <v>1505</v>
      </c>
      <c r="E469" s="266"/>
      <c r="F469" s="266"/>
      <c r="G469" s="266"/>
      <c r="H469" s="266"/>
      <c r="I469" s="265"/>
      <c r="J469" s="255"/>
      <c r="K469" s="254"/>
      <c r="L469" s="254"/>
      <c r="M469" s="254"/>
      <c r="N469" s="270"/>
    </row>
    <row r="470" spans="1:14" ht="12.75" x14ac:dyDescent="0.2">
      <c r="A470" s="263">
        <v>443</v>
      </c>
      <c r="B470" s="200" t="s">
        <v>1737</v>
      </c>
      <c r="C470" s="268"/>
      <c r="D470" s="407" t="s">
        <v>3666</v>
      </c>
      <c r="E470" s="266"/>
      <c r="F470" s="266"/>
      <c r="G470" s="266"/>
      <c r="H470" s="266"/>
      <c r="I470" s="265"/>
      <c r="J470" s="255"/>
      <c r="K470" s="254"/>
      <c r="L470" s="254"/>
      <c r="M470" s="254"/>
      <c r="N470" s="270"/>
    </row>
    <row r="471" spans="1:14" ht="12.75" x14ac:dyDescent="0.2">
      <c r="A471" s="263">
        <v>444</v>
      </c>
      <c r="B471" s="200" t="s">
        <v>1738</v>
      </c>
      <c r="C471" s="268"/>
      <c r="D471" s="407" t="s">
        <v>1506</v>
      </c>
      <c r="E471" s="266"/>
      <c r="F471" s="266"/>
      <c r="G471" s="266"/>
      <c r="H471" s="266"/>
      <c r="I471" s="265"/>
      <c r="J471" s="275"/>
      <c r="K471" s="254"/>
      <c r="L471" s="254"/>
      <c r="M471" s="254"/>
      <c r="N471" s="270"/>
    </row>
    <row r="472" spans="1:14" ht="12.75" x14ac:dyDescent="0.2">
      <c r="A472" s="263">
        <v>445</v>
      </c>
      <c r="B472" s="200" t="s">
        <v>1739</v>
      </c>
      <c r="C472" s="362"/>
      <c r="D472" s="407" t="s">
        <v>3667</v>
      </c>
      <c r="E472" s="361"/>
      <c r="F472" s="361"/>
      <c r="G472" s="361"/>
      <c r="H472" s="361"/>
      <c r="I472" s="266"/>
      <c r="J472" s="255"/>
      <c r="K472" s="254"/>
      <c r="L472" s="254"/>
      <c r="M472" s="254"/>
      <c r="N472" s="270"/>
    </row>
    <row r="473" spans="1:14" ht="12.75" x14ac:dyDescent="0.2">
      <c r="A473" s="263">
        <v>446</v>
      </c>
      <c r="B473" s="200" t="s">
        <v>1740</v>
      </c>
      <c r="C473" s="362"/>
      <c r="D473" s="407" t="s">
        <v>3668</v>
      </c>
      <c r="E473" s="361"/>
      <c r="F473" s="361"/>
      <c r="G473" s="361"/>
      <c r="H473" s="361"/>
      <c r="I473" s="266"/>
      <c r="J473" s="255"/>
      <c r="K473" s="254"/>
      <c r="L473" s="254"/>
      <c r="M473" s="254"/>
      <c r="N473" s="270"/>
    </row>
    <row r="474" spans="1:14" ht="12.75" x14ac:dyDescent="0.2">
      <c r="A474" s="263">
        <v>447</v>
      </c>
      <c r="B474" s="200" t="s">
        <v>1741</v>
      </c>
      <c r="C474" s="268"/>
      <c r="D474" s="407" t="s">
        <v>3669</v>
      </c>
      <c r="E474" s="266"/>
      <c r="F474" s="266"/>
      <c r="G474" s="266"/>
      <c r="H474" s="266"/>
      <c r="I474" s="266"/>
      <c r="J474" s="255"/>
      <c r="K474" s="254"/>
      <c r="L474" s="254"/>
      <c r="M474" s="254"/>
      <c r="N474" s="270"/>
    </row>
    <row r="475" spans="1:14" ht="12.75" x14ac:dyDescent="0.2">
      <c r="A475" s="263">
        <v>448</v>
      </c>
      <c r="B475" s="200" t="s">
        <v>1742</v>
      </c>
      <c r="C475" s="264"/>
      <c r="D475" s="407" t="s">
        <v>3670</v>
      </c>
      <c r="E475" s="266"/>
      <c r="F475" s="266"/>
      <c r="G475" s="266"/>
      <c r="H475" s="266"/>
      <c r="I475" s="265"/>
      <c r="J475" s="255"/>
      <c r="K475" s="254"/>
      <c r="L475" s="254"/>
      <c r="M475" s="254"/>
      <c r="N475" s="270"/>
    </row>
    <row r="476" spans="1:14" ht="12.75" x14ac:dyDescent="0.2">
      <c r="A476" s="263">
        <v>449</v>
      </c>
      <c r="B476" s="200" t="s">
        <v>1743</v>
      </c>
      <c r="C476" s="268"/>
      <c r="D476" s="407" t="s">
        <v>3671</v>
      </c>
      <c r="E476" s="266"/>
      <c r="F476" s="266"/>
      <c r="G476" s="266"/>
      <c r="H476" s="266"/>
      <c r="I476" s="265"/>
      <c r="J476" s="255"/>
      <c r="K476" s="254"/>
      <c r="L476" s="254"/>
      <c r="M476" s="254"/>
      <c r="N476" s="270"/>
    </row>
    <row r="477" spans="1:14" ht="12.75" x14ac:dyDescent="0.2">
      <c r="A477" s="263">
        <v>450</v>
      </c>
      <c r="B477" s="200" t="s">
        <v>3254</v>
      </c>
      <c r="C477" s="268"/>
      <c r="D477" s="490" t="s">
        <v>3672</v>
      </c>
      <c r="E477" s="266"/>
      <c r="F477" s="266"/>
      <c r="G477" s="266"/>
      <c r="H477" s="266"/>
      <c r="I477" s="265"/>
      <c r="J477" s="275"/>
      <c r="K477" s="254"/>
      <c r="L477" s="254"/>
      <c r="M477" s="254"/>
      <c r="N477" s="270"/>
    </row>
    <row r="478" spans="1:14" ht="12.75" x14ac:dyDescent="0.2">
      <c r="A478" s="263">
        <v>451</v>
      </c>
      <c r="B478" s="200" t="s">
        <v>3255</v>
      </c>
      <c r="C478" s="268"/>
      <c r="D478" s="490" t="s">
        <v>3674</v>
      </c>
      <c r="E478" s="266"/>
      <c r="F478" s="266"/>
      <c r="G478" s="266"/>
      <c r="H478" s="266"/>
      <c r="I478" s="265"/>
      <c r="J478" s="255"/>
      <c r="K478" s="254"/>
      <c r="L478" s="254"/>
      <c r="M478" s="254"/>
      <c r="N478" s="270"/>
    </row>
    <row r="479" spans="1:14" ht="12.75" x14ac:dyDescent="0.2">
      <c r="A479" s="263">
        <v>452</v>
      </c>
      <c r="B479" s="200" t="s">
        <v>3256</v>
      </c>
      <c r="C479" s="268"/>
      <c r="D479" s="490" t="s">
        <v>3676</v>
      </c>
      <c r="E479" s="266"/>
      <c r="F479" s="266"/>
      <c r="G479" s="266"/>
      <c r="H479" s="266"/>
      <c r="I479" s="265"/>
      <c r="J479" s="255"/>
      <c r="K479" s="254"/>
      <c r="L479" s="254"/>
      <c r="M479" s="254"/>
      <c r="N479" s="270"/>
    </row>
    <row r="480" spans="1:14" ht="12.75" x14ac:dyDescent="0.2">
      <c r="A480" s="263">
        <v>453</v>
      </c>
      <c r="B480" s="200" t="s">
        <v>3257</v>
      </c>
      <c r="C480" s="268"/>
      <c r="D480" s="490" t="s">
        <v>3678</v>
      </c>
      <c r="E480" s="266"/>
      <c r="F480" s="266"/>
      <c r="G480" s="266"/>
      <c r="H480" s="266"/>
      <c r="I480" s="265"/>
      <c r="J480" s="255"/>
      <c r="K480" s="254"/>
      <c r="L480" s="254"/>
      <c r="M480" s="254"/>
      <c r="N480" s="270"/>
    </row>
    <row r="481" spans="1:14" ht="12.75" x14ac:dyDescent="0.2">
      <c r="A481" s="263">
        <v>454</v>
      </c>
      <c r="B481" s="200" t="s">
        <v>1744</v>
      </c>
      <c r="C481" s="268"/>
      <c r="D481" s="407" t="s">
        <v>3680</v>
      </c>
      <c r="E481" s="266"/>
      <c r="F481" s="266"/>
      <c r="G481" s="266"/>
      <c r="H481" s="266"/>
      <c r="I481" s="266"/>
      <c r="J481" s="255"/>
      <c r="K481" s="254"/>
      <c r="L481" s="254"/>
      <c r="M481" s="254"/>
      <c r="N481" s="270"/>
    </row>
    <row r="482" spans="1:14" ht="12.75" x14ac:dyDescent="0.2">
      <c r="A482" s="263">
        <v>455</v>
      </c>
      <c r="B482" s="200" t="s">
        <v>1745</v>
      </c>
      <c r="C482" s="268"/>
      <c r="D482" s="407" t="s">
        <v>3681</v>
      </c>
      <c r="E482" s="266"/>
      <c r="F482" s="266"/>
      <c r="G482" s="266"/>
      <c r="H482" s="266"/>
      <c r="I482" s="266"/>
      <c r="J482" s="255"/>
      <c r="K482" s="254"/>
      <c r="L482" s="254"/>
      <c r="M482" s="254"/>
      <c r="N482" s="270"/>
    </row>
    <row r="483" spans="1:14" ht="12.75" x14ac:dyDescent="0.2">
      <c r="A483" s="263">
        <v>456</v>
      </c>
      <c r="B483" s="200" t="s">
        <v>1746</v>
      </c>
      <c r="C483" s="268"/>
      <c r="D483" s="407" t="s">
        <v>3682</v>
      </c>
      <c r="E483" s="266"/>
      <c r="F483" s="266"/>
      <c r="G483" s="266"/>
      <c r="H483" s="266"/>
      <c r="I483" s="266"/>
      <c r="J483" s="275"/>
      <c r="K483" s="254"/>
      <c r="L483" s="254"/>
      <c r="M483" s="254"/>
      <c r="N483" s="270"/>
    </row>
    <row r="484" spans="1:14" ht="12.75" x14ac:dyDescent="0.2">
      <c r="A484" s="263">
        <v>457</v>
      </c>
      <c r="B484" s="200" t="s">
        <v>1747</v>
      </c>
      <c r="C484" s="264"/>
      <c r="D484" s="407" t="s">
        <v>3683</v>
      </c>
      <c r="E484" s="266"/>
      <c r="F484" s="266"/>
      <c r="G484" s="266"/>
      <c r="H484" s="266"/>
      <c r="I484" s="266"/>
      <c r="J484" s="255"/>
      <c r="K484" s="254"/>
      <c r="L484" s="254"/>
      <c r="M484" s="254"/>
      <c r="N484" s="270"/>
    </row>
    <row r="485" spans="1:14" ht="12.75" x14ac:dyDescent="0.2">
      <c r="A485" s="263">
        <v>458</v>
      </c>
      <c r="B485" s="200" t="s">
        <v>1748</v>
      </c>
      <c r="C485" s="268"/>
      <c r="D485" s="407" t="s">
        <v>3684</v>
      </c>
      <c r="E485" s="266"/>
      <c r="F485" s="266"/>
      <c r="G485" s="266"/>
      <c r="H485" s="266"/>
      <c r="I485" s="266"/>
      <c r="J485" s="255"/>
      <c r="K485" s="254"/>
      <c r="L485" s="254"/>
      <c r="M485" s="254"/>
      <c r="N485" s="270"/>
    </row>
    <row r="486" spans="1:14" ht="12.75" x14ac:dyDescent="0.2">
      <c r="A486" s="263">
        <v>459</v>
      </c>
      <c r="B486" s="200" t="s">
        <v>1749</v>
      </c>
      <c r="C486" s="268"/>
      <c r="D486" s="407" t="s">
        <v>3685</v>
      </c>
      <c r="E486" s="266"/>
      <c r="F486" s="266"/>
      <c r="G486" s="266"/>
      <c r="H486" s="266"/>
      <c r="I486" s="266"/>
      <c r="J486" s="255"/>
      <c r="K486" s="254"/>
      <c r="L486" s="254"/>
      <c r="M486" s="254"/>
      <c r="N486" s="270"/>
    </row>
    <row r="487" spans="1:14" ht="12.75" x14ac:dyDescent="0.2">
      <c r="A487" s="263">
        <v>460</v>
      </c>
      <c r="B487" s="200" t="s">
        <v>1750</v>
      </c>
      <c r="C487" s="268"/>
      <c r="D487" s="407" t="s">
        <v>3686</v>
      </c>
      <c r="E487" s="266"/>
      <c r="F487" s="266"/>
      <c r="G487" s="266"/>
      <c r="H487" s="266"/>
      <c r="I487" s="266"/>
      <c r="J487" s="255"/>
      <c r="K487" s="254"/>
      <c r="L487" s="254"/>
      <c r="M487" s="254"/>
      <c r="N487" s="270"/>
    </row>
    <row r="488" spans="1:14" ht="12.75" x14ac:dyDescent="0.2">
      <c r="A488" s="263">
        <v>461</v>
      </c>
      <c r="B488" s="200" t="s">
        <v>1751</v>
      </c>
      <c r="C488" s="268"/>
      <c r="D488" s="407" t="s">
        <v>3687</v>
      </c>
      <c r="E488" s="266"/>
      <c r="F488" s="266"/>
      <c r="G488" s="266"/>
      <c r="H488" s="266"/>
      <c r="I488" s="266"/>
      <c r="J488" s="255"/>
      <c r="K488" s="254"/>
      <c r="L488" s="254"/>
      <c r="M488" s="254"/>
      <c r="N488" s="270"/>
    </row>
    <row r="489" spans="1:14" ht="12.75" x14ac:dyDescent="0.2">
      <c r="A489" s="263">
        <v>462</v>
      </c>
      <c r="B489" s="200" t="s">
        <v>1752</v>
      </c>
      <c r="C489" s="268"/>
      <c r="D489" s="407" t="s">
        <v>3688</v>
      </c>
      <c r="E489" s="266"/>
      <c r="F489" s="266"/>
      <c r="G489" s="266"/>
      <c r="H489" s="266"/>
      <c r="I489" s="266"/>
      <c r="J489" s="275"/>
      <c r="K489" s="254"/>
      <c r="L489" s="254"/>
      <c r="M489" s="254"/>
      <c r="N489" s="270"/>
    </row>
    <row r="490" spans="1:14" ht="12.75" x14ac:dyDescent="0.2">
      <c r="A490" s="263">
        <v>463</v>
      </c>
      <c r="B490" s="200" t="s">
        <v>1753</v>
      </c>
      <c r="C490" s="268"/>
      <c r="D490" s="407" t="s">
        <v>3689</v>
      </c>
      <c r="E490" s="266"/>
      <c r="F490" s="266"/>
      <c r="G490" s="266"/>
      <c r="H490" s="266"/>
      <c r="I490" s="265"/>
      <c r="J490" s="255"/>
      <c r="K490" s="254"/>
      <c r="L490" s="254"/>
      <c r="M490" s="254"/>
      <c r="N490" s="270"/>
    </row>
    <row r="491" spans="1:14" ht="12.75" x14ac:dyDescent="0.2">
      <c r="A491" s="263">
        <v>464</v>
      </c>
      <c r="B491" s="200" t="s">
        <v>1754</v>
      </c>
      <c r="C491" s="268"/>
      <c r="D491" s="407" t="s">
        <v>3690</v>
      </c>
      <c r="E491" s="266"/>
      <c r="F491" s="266"/>
      <c r="G491" s="266"/>
      <c r="H491" s="266"/>
      <c r="I491" s="266"/>
      <c r="J491" s="255"/>
      <c r="K491" s="254"/>
      <c r="L491" s="254"/>
      <c r="M491" s="254"/>
      <c r="N491" s="270"/>
    </row>
    <row r="492" spans="1:14" ht="13.5" thickBot="1" x14ac:dyDescent="0.25">
      <c r="A492" s="257"/>
      <c r="B492" s="257"/>
      <c r="C492" s="257"/>
      <c r="D492" s="257"/>
      <c r="E492" s="257"/>
      <c r="F492" s="257"/>
      <c r="G492" s="257"/>
      <c r="H492" s="257"/>
      <c r="I492" s="257"/>
      <c r="J492" s="257"/>
      <c r="K492" s="257"/>
      <c r="L492" s="257"/>
      <c r="M492" s="257"/>
      <c r="N492" s="270"/>
    </row>
    <row r="493" spans="1:14" ht="13.5" thickBot="1" x14ac:dyDescent="0.25">
      <c r="A493" s="257"/>
      <c r="B493" s="257"/>
      <c r="C493" s="257"/>
      <c r="D493" s="257"/>
      <c r="E493" s="257"/>
      <c r="F493" s="257"/>
      <c r="G493" s="257"/>
      <c r="H493" s="257"/>
      <c r="I493" s="257"/>
      <c r="J493" s="257"/>
      <c r="K493" s="257"/>
      <c r="L493" s="257"/>
      <c r="M493" s="257"/>
      <c r="N493" s="270"/>
    </row>
    <row r="494" spans="1:14" ht="12.75" x14ac:dyDescent="0.2">
      <c r="A494" s="254"/>
      <c r="B494" s="254"/>
      <c r="C494" s="254"/>
      <c r="D494" s="254"/>
      <c r="E494" s="254"/>
      <c r="F494" s="254"/>
      <c r="G494" s="254"/>
      <c r="H494" s="254"/>
      <c r="I494" s="254"/>
      <c r="J494" s="254"/>
      <c r="K494" s="254"/>
      <c r="L494" s="254"/>
      <c r="M494" s="254"/>
      <c r="N494" s="270"/>
    </row>
    <row r="495" spans="1:14" ht="12.75" x14ac:dyDescent="0.2">
      <c r="A495" s="370" t="s">
        <v>579</v>
      </c>
      <c r="B495" s="27" t="s">
        <v>3887</v>
      </c>
      <c r="C495" s="253"/>
      <c r="D495" s="254"/>
      <c r="E495" s="254"/>
      <c r="F495" s="254"/>
      <c r="G495" s="254"/>
      <c r="H495" s="254"/>
      <c r="I495" s="253"/>
      <c r="J495" s="308">
        <f>SUM(J28:J491)</f>
        <v>0</v>
      </c>
      <c r="K495" s="254"/>
      <c r="L495" s="310" t="s">
        <v>579</v>
      </c>
      <c r="M495" s="254"/>
      <c r="N495" s="270"/>
    </row>
    <row r="496" spans="1:14" ht="6" customHeight="1" x14ac:dyDescent="0.2">
      <c r="A496" s="260"/>
      <c r="B496" s="260"/>
      <c r="C496" s="260"/>
      <c r="D496" s="260"/>
      <c r="E496" s="260"/>
      <c r="F496" s="260"/>
      <c r="G496" s="260"/>
      <c r="H496" s="260"/>
      <c r="I496" s="260"/>
      <c r="J496" s="260"/>
      <c r="K496" s="254"/>
      <c r="L496" s="254"/>
      <c r="M496" s="254"/>
      <c r="N496" s="270"/>
    </row>
    <row r="497" spans="1:14" ht="6" customHeight="1" x14ac:dyDescent="0.2">
      <c r="A497" s="371"/>
      <c r="B497" s="372"/>
      <c r="C497" s="372"/>
      <c r="D497" s="372"/>
      <c r="E497" s="372"/>
      <c r="F497" s="372"/>
      <c r="G497" s="372"/>
      <c r="H497" s="372"/>
      <c r="I497" s="372"/>
      <c r="J497" s="372"/>
      <c r="K497" s="372"/>
      <c r="L497" s="372"/>
      <c r="M497" s="254"/>
      <c r="N497" s="270"/>
    </row>
    <row r="498" spans="1:14" ht="12.75" x14ac:dyDescent="0.2">
      <c r="A498" s="373" t="s">
        <v>580</v>
      </c>
      <c r="B498" s="374" t="s">
        <v>649</v>
      </c>
      <c r="C498" s="254"/>
      <c r="D498" s="254"/>
      <c r="E498" s="254"/>
      <c r="F498" s="254"/>
      <c r="G498" s="254"/>
      <c r="H498" s="254"/>
      <c r="I498" s="254"/>
      <c r="J498" s="308"/>
      <c r="K498" s="254"/>
      <c r="L498" s="310" t="s">
        <v>580</v>
      </c>
      <c r="M498" s="254"/>
      <c r="N498" s="270"/>
    </row>
    <row r="499" spans="1:14" ht="6" customHeight="1" x14ac:dyDescent="0.2">
      <c r="A499" s="375"/>
      <c r="B499" s="374"/>
      <c r="C499" s="254"/>
      <c r="D499" s="254"/>
      <c r="E499" s="254"/>
      <c r="F499" s="254"/>
      <c r="G499" s="254"/>
      <c r="H499" s="254"/>
      <c r="I499" s="254"/>
      <c r="J499" s="378"/>
      <c r="K499" s="254"/>
      <c r="L499" s="310"/>
      <c r="M499" s="254"/>
      <c r="N499" s="270"/>
    </row>
    <row r="500" spans="1:14" ht="12.75" x14ac:dyDescent="0.2">
      <c r="A500" s="376"/>
      <c r="B500" s="377" t="s">
        <v>3827</v>
      </c>
      <c r="C500" s="254"/>
      <c r="D500" s="254"/>
      <c r="E500" s="254"/>
      <c r="F500" s="254"/>
      <c r="G500" s="254"/>
      <c r="H500" s="254"/>
      <c r="I500" s="254"/>
      <c r="J500" s="308"/>
      <c r="K500" s="254"/>
      <c r="L500" s="254"/>
      <c r="M500" s="254"/>
      <c r="N500" s="270"/>
    </row>
    <row r="501" spans="1:14" ht="12.75" x14ac:dyDescent="0.2">
      <c r="A501" s="376"/>
      <c r="B501" s="254"/>
      <c r="C501" s="254"/>
      <c r="D501" s="254"/>
      <c r="E501" s="254"/>
      <c r="F501" s="254"/>
      <c r="G501" s="254"/>
      <c r="H501" s="254"/>
      <c r="I501" s="254"/>
      <c r="J501" s="372"/>
      <c r="K501" s="254"/>
      <c r="L501" s="254"/>
      <c r="M501" s="254"/>
      <c r="N501" s="270"/>
    </row>
    <row r="502" spans="1:14" ht="12.75" x14ac:dyDescent="0.2">
      <c r="A502" s="373" t="s">
        <v>581</v>
      </c>
      <c r="B502" s="374" t="s">
        <v>3120</v>
      </c>
      <c r="C502" s="254"/>
      <c r="D502" s="255"/>
      <c r="E502" s="255"/>
      <c r="F502" s="255"/>
      <c r="G502" s="255"/>
      <c r="H502" s="255"/>
      <c r="I502" s="255"/>
      <c r="J502" s="308"/>
      <c r="K502" s="254"/>
      <c r="L502" s="310" t="s">
        <v>581</v>
      </c>
      <c r="M502" s="254"/>
      <c r="N502" s="270"/>
    </row>
    <row r="503" spans="1:14" ht="6" customHeight="1" x14ac:dyDescent="0.2">
      <c r="A503" s="375"/>
      <c r="B503" s="374"/>
      <c r="C503" s="254"/>
      <c r="D503" s="254"/>
      <c r="E503" s="254"/>
      <c r="F503" s="254"/>
      <c r="G503" s="254"/>
      <c r="H503" s="254"/>
      <c r="I503" s="254"/>
      <c r="J503" s="378"/>
      <c r="K503" s="254"/>
      <c r="L503" s="310"/>
      <c r="M503" s="254"/>
      <c r="N503" s="270"/>
    </row>
    <row r="504" spans="1:14" ht="12.75" x14ac:dyDescent="0.2">
      <c r="A504" s="376"/>
      <c r="B504" s="377" t="s">
        <v>3828</v>
      </c>
      <c r="C504" s="254"/>
      <c r="D504" s="254"/>
      <c r="E504" s="254"/>
      <c r="F504" s="254"/>
      <c r="G504" s="254"/>
      <c r="H504" s="254"/>
      <c r="I504" s="254"/>
      <c r="J504" s="308"/>
      <c r="K504" s="254"/>
      <c r="L504" s="254"/>
      <c r="M504" s="254"/>
      <c r="N504" s="270"/>
    </row>
    <row r="505" spans="1:14" ht="6" customHeight="1" x14ac:dyDescent="0.2">
      <c r="A505" s="379"/>
      <c r="B505" s="260"/>
      <c r="C505" s="260"/>
      <c r="D505" s="260"/>
      <c r="E505" s="260"/>
      <c r="F505" s="260"/>
      <c r="G505" s="260"/>
      <c r="H505" s="260"/>
      <c r="I505" s="260"/>
      <c r="J505" s="372"/>
      <c r="K505" s="254"/>
      <c r="L505" s="254"/>
      <c r="M505" s="254"/>
      <c r="N505" s="270"/>
    </row>
    <row r="506" spans="1:14" ht="6" customHeight="1" x14ac:dyDescent="0.2">
      <c r="A506" s="253"/>
      <c r="B506" s="253"/>
      <c r="C506" s="253"/>
      <c r="D506" s="254"/>
      <c r="E506" s="254"/>
      <c r="F506" s="254"/>
      <c r="G506" s="254"/>
      <c r="H506" s="254"/>
      <c r="I506" s="253"/>
      <c r="J506" s="372"/>
      <c r="K506" s="372"/>
      <c r="L506" s="372"/>
      <c r="M506" s="254"/>
      <c r="N506" s="270"/>
    </row>
    <row r="507" spans="1:14" ht="12.75" x14ac:dyDescent="0.2">
      <c r="A507" s="370" t="s">
        <v>582</v>
      </c>
      <c r="B507" s="27" t="s">
        <v>648</v>
      </c>
      <c r="C507" s="253"/>
      <c r="D507" s="254"/>
      <c r="E507" s="254"/>
      <c r="F507" s="254"/>
      <c r="G507" s="254"/>
      <c r="H507" s="254"/>
      <c r="I507" s="253"/>
      <c r="J507" s="308"/>
      <c r="K507" s="254"/>
      <c r="L507" s="310" t="s">
        <v>582</v>
      </c>
      <c r="M507" s="254"/>
      <c r="N507" s="270"/>
    </row>
    <row r="508" spans="1:14" ht="12.75" x14ac:dyDescent="0.2">
      <c r="A508" s="253"/>
      <c r="B508" s="253"/>
      <c r="C508" s="253"/>
      <c r="D508" s="254"/>
      <c r="E508" s="254"/>
      <c r="F508" s="254"/>
      <c r="G508" s="254"/>
      <c r="H508" s="254"/>
      <c r="I508" s="253"/>
      <c r="J508" s="254"/>
      <c r="K508" s="254"/>
      <c r="L508" s="254"/>
      <c r="M508" s="254"/>
      <c r="N508" s="270"/>
    </row>
    <row r="509" spans="1:14" ht="12.75" x14ac:dyDescent="0.2">
      <c r="A509" s="380"/>
      <c r="B509" s="27" t="s">
        <v>567</v>
      </c>
      <c r="C509" s="253"/>
      <c r="D509" s="254"/>
      <c r="E509" s="254"/>
      <c r="F509" s="254"/>
      <c r="G509" s="254"/>
      <c r="H509" s="254"/>
      <c r="I509" s="253"/>
      <c r="J509" s="381">
        <f>J495+J498+J502+J507</f>
        <v>0</v>
      </c>
      <c r="K509" s="269"/>
      <c r="L509" s="254"/>
      <c r="M509" s="254"/>
      <c r="N509" s="270"/>
    </row>
    <row r="510" spans="1:14" ht="12.75" x14ac:dyDescent="0.2">
      <c r="A510" s="254"/>
      <c r="B510" s="27"/>
      <c r="C510" s="253"/>
      <c r="D510" s="254"/>
      <c r="E510" s="254"/>
      <c r="F510" s="254"/>
      <c r="G510" s="254"/>
      <c r="H510" s="254"/>
      <c r="I510" s="253"/>
      <c r="J510" s="254"/>
      <c r="K510" s="254"/>
      <c r="L510" s="254"/>
      <c r="M510" s="254"/>
      <c r="N510" s="270"/>
    </row>
    <row r="511" spans="1:14" ht="12.75" x14ac:dyDescent="0.2">
      <c r="A511" s="254"/>
      <c r="B511" s="27"/>
      <c r="C511" s="253"/>
      <c r="D511" s="254"/>
      <c r="E511" s="254"/>
      <c r="F511" s="254"/>
      <c r="G511" s="254"/>
      <c r="H511" s="254"/>
      <c r="I511" s="253"/>
      <c r="J511" s="270"/>
      <c r="K511" s="254"/>
      <c r="L511" s="254"/>
      <c r="M511" s="254"/>
      <c r="N511" s="270"/>
    </row>
    <row r="512" spans="1:14" ht="6" customHeight="1" thickBot="1" x14ac:dyDescent="0.25">
      <c r="A512" s="257"/>
      <c r="B512" s="257"/>
      <c r="C512" s="257"/>
      <c r="D512" s="257"/>
      <c r="E512" s="257"/>
      <c r="F512" s="257"/>
      <c r="G512" s="257"/>
      <c r="H512" s="257"/>
      <c r="I512" s="257"/>
      <c r="J512" s="257"/>
      <c r="K512" s="257"/>
      <c r="L512" s="257"/>
      <c r="M512" s="257"/>
      <c r="N512" s="270"/>
    </row>
    <row r="513" spans="1:14" ht="6" customHeight="1" x14ac:dyDescent="0.2">
      <c r="A513" s="254"/>
      <c r="B513" s="254"/>
      <c r="C513" s="254"/>
      <c r="D513" s="254"/>
      <c r="E513" s="254"/>
      <c r="F513" s="254"/>
      <c r="G513" s="254"/>
      <c r="H513" s="254"/>
      <c r="I513" s="254"/>
      <c r="J513" s="254"/>
      <c r="K513" s="254"/>
      <c r="L513" s="254"/>
      <c r="M513" s="254"/>
      <c r="N513" s="270"/>
    </row>
    <row r="514" spans="1:14" ht="15" x14ac:dyDescent="0.2">
      <c r="A514" s="347" t="s">
        <v>3835</v>
      </c>
      <c r="B514" s="254"/>
      <c r="C514" s="254"/>
      <c r="D514" s="254"/>
      <c r="E514" s="254"/>
      <c r="F514" s="254"/>
      <c r="G514" s="254"/>
      <c r="H514" s="254"/>
      <c r="I514" s="254"/>
      <c r="J514" s="254"/>
      <c r="K514" s="254"/>
      <c r="L514" s="254"/>
      <c r="M514" s="254"/>
      <c r="N514" s="270"/>
    </row>
    <row r="515" spans="1:14" ht="6" customHeight="1" x14ac:dyDescent="0.2">
      <c r="A515" s="347"/>
      <c r="B515" s="254"/>
      <c r="C515" s="254"/>
      <c r="D515" s="254"/>
      <c r="E515" s="254"/>
      <c r="F515" s="254"/>
      <c r="G515" s="254"/>
      <c r="H515" s="254"/>
      <c r="I515" s="254"/>
      <c r="J515" s="254"/>
      <c r="K515" s="254"/>
      <c r="L515" s="254"/>
      <c r="M515" s="254"/>
      <c r="N515" s="270"/>
    </row>
    <row r="516" spans="1:14" ht="15" x14ac:dyDescent="0.2">
      <c r="A516" s="347" t="s">
        <v>3836</v>
      </c>
      <c r="B516" s="254"/>
      <c r="C516" s="254"/>
      <c r="D516" s="254"/>
      <c r="E516" s="254"/>
      <c r="F516" s="254"/>
      <c r="G516" s="254"/>
      <c r="H516" s="254"/>
      <c r="I516" s="254"/>
      <c r="J516" s="254"/>
      <c r="K516" s="254"/>
      <c r="L516" s="254"/>
      <c r="M516" s="254"/>
      <c r="N516" s="270"/>
    </row>
    <row r="517" spans="1:14" ht="6" customHeight="1" x14ac:dyDescent="0.2">
      <c r="A517" s="347"/>
      <c r="B517" s="254"/>
      <c r="C517" s="254"/>
      <c r="D517" s="254"/>
      <c r="E517" s="254"/>
      <c r="F517" s="254"/>
      <c r="G517" s="254"/>
      <c r="H517" s="254"/>
      <c r="I517" s="254"/>
      <c r="J517" s="254"/>
      <c r="K517" s="254"/>
      <c r="L517" s="254"/>
      <c r="M517" s="254"/>
      <c r="N517" s="270"/>
    </row>
    <row r="518" spans="1:14" ht="12.75" x14ac:dyDescent="0.2">
      <c r="A518" s="347" t="s">
        <v>3825</v>
      </c>
      <c r="B518" s="253"/>
      <c r="C518" s="253"/>
      <c r="D518" s="254"/>
      <c r="E518" s="254"/>
      <c r="F518" s="254"/>
      <c r="G518" s="254"/>
      <c r="H518" s="254"/>
      <c r="I518" s="253"/>
      <c r="J518" s="254"/>
      <c r="K518" s="254"/>
      <c r="L518" s="254"/>
      <c r="M518" s="253"/>
      <c r="N518" s="270"/>
    </row>
    <row r="519" spans="1:14" ht="12.75" x14ac:dyDescent="0.2">
      <c r="A519" s="348" t="s">
        <v>650</v>
      </c>
      <c r="B519" s="253"/>
      <c r="C519" s="253"/>
      <c r="D519" s="254"/>
      <c r="E519" s="254"/>
      <c r="F519" s="254"/>
      <c r="G519" s="254"/>
      <c r="H519" s="254"/>
      <c r="I519" s="253"/>
      <c r="J519" s="254"/>
      <c r="K519" s="254"/>
      <c r="L519" s="254"/>
      <c r="M519" s="253"/>
      <c r="N519" s="270"/>
    </row>
    <row r="520" spans="1:14" ht="6" customHeight="1" x14ac:dyDescent="0.2">
      <c r="A520" s="347"/>
      <c r="B520" s="254"/>
      <c r="C520" s="254"/>
      <c r="D520" s="254"/>
      <c r="E520" s="254"/>
      <c r="F520" s="254"/>
      <c r="G520" s="254"/>
      <c r="H520" s="254"/>
      <c r="I520" s="254"/>
      <c r="J520" s="254"/>
      <c r="K520" s="254"/>
      <c r="L520" s="254"/>
      <c r="M520" s="254"/>
      <c r="N520" s="270"/>
    </row>
    <row r="521" spans="1:14" ht="12.75" x14ac:dyDescent="0.2">
      <c r="A521" s="253" t="s">
        <v>3826</v>
      </c>
      <c r="B521" s="253"/>
      <c r="C521" s="253"/>
      <c r="D521" s="254"/>
      <c r="E521" s="254"/>
      <c r="F521" s="254"/>
      <c r="G521" s="254"/>
      <c r="H521" s="254"/>
      <c r="I521" s="253"/>
      <c r="J521" s="254"/>
      <c r="K521" s="254"/>
      <c r="L521" s="254"/>
      <c r="M521" s="253"/>
      <c r="N521" s="270"/>
    </row>
    <row r="522" spans="1:14" ht="12.75" x14ac:dyDescent="0.2">
      <c r="A522" s="347" t="s">
        <v>652</v>
      </c>
      <c r="B522" s="253"/>
      <c r="C522" s="253"/>
      <c r="D522" s="254"/>
      <c r="E522" s="254"/>
      <c r="F522" s="254"/>
      <c r="G522" s="254"/>
      <c r="H522" s="254"/>
      <c r="I522" s="253"/>
      <c r="J522" s="253"/>
      <c r="K522" s="253"/>
      <c r="L522" s="253"/>
      <c r="M522" s="253"/>
      <c r="N522" s="270"/>
    </row>
    <row r="523" spans="1:14" ht="12.75" x14ac:dyDescent="0.2">
      <c r="A523" s="347" t="s">
        <v>651</v>
      </c>
      <c r="B523" s="253"/>
      <c r="C523" s="253"/>
      <c r="D523" s="254"/>
      <c r="E523" s="254"/>
      <c r="F523" s="254"/>
      <c r="G523" s="254"/>
      <c r="H523" s="254"/>
      <c r="I523" s="253"/>
      <c r="J523" s="253"/>
      <c r="K523" s="253"/>
      <c r="L523" s="253"/>
      <c r="M523" s="253"/>
      <c r="N523" s="270"/>
    </row>
    <row r="524" spans="1:14" ht="12.75" x14ac:dyDescent="0.2">
      <c r="A524" s="270"/>
      <c r="B524" s="270"/>
      <c r="C524" s="270"/>
      <c r="D524" s="492"/>
      <c r="E524" s="271"/>
      <c r="F524" s="271"/>
      <c r="G524" s="271"/>
      <c r="H524" s="271"/>
      <c r="I524" s="270"/>
      <c r="J524" s="270"/>
      <c r="K524" s="270"/>
      <c r="L524" s="270"/>
      <c r="M524" s="270"/>
    </row>
    <row r="525" spans="1:14" ht="12.75" x14ac:dyDescent="0.2">
      <c r="A525" s="270"/>
      <c r="B525" s="270"/>
      <c r="C525" s="270"/>
      <c r="D525" s="492"/>
      <c r="E525" s="271"/>
      <c r="F525" s="271"/>
      <c r="G525" s="271"/>
      <c r="H525" s="271"/>
      <c r="I525" s="270"/>
      <c r="J525" s="270"/>
      <c r="K525" s="270"/>
      <c r="L525" s="270"/>
      <c r="M525" s="270"/>
    </row>
    <row r="526" spans="1:14" ht="12.75" x14ac:dyDescent="0.2">
      <c r="A526" s="270"/>
      <c r="B526" s="270"/>
      <c r="C526" s="270"/>
      <c r="D526" s="492"/>
      <c r="E526" s="271"/>
      <c r="F526" s="271"/>
      <c r="G526" s="271"/>
      <c r="H526" s="271"/>
      <c r="I526" s="270"/>
      <c r="J526" s="270"/>
      <c r="K526" s="270"/>
      <c r="L526" s="270"/>
      <c r="M526" s="270"/>
    </row>
  </sheetData>
  <mergeCells count="4">
    <mergeCell ref="A1:M1"/>
    <mergeCell ref="A2:M2"/>
    <mergeCell ref="D5:L7"/>
    <mergeCell ref="D11:J11"/>
  </mergeCells>
  <phoneticPr fontId="0" type="noConversion"/>
  <pageMargins left="0.78740157480314965" right="0" top="0.59055118110236227" bottom="0.59055118110236227" header="0.51181102362204722" footer="0.51181102362204722"/>
  <pageSetup scale="90" orientation="portrait" verticalDpi="300" r:id="rId1"/>
  <headerFooter alignWithMargins="0">
    <oddFooter>&amp;C- &amp;P -&amp;R21 septembre 2006</oddFooter>
  </headerFooter>
  <rowBreaks count="7" manualBreakCount="7">
    <brk id="72" max="65535" man="1"/>
    <brk id="132" max="65535" man="1"/>
    <brk id="192" max="65535" man="1"/>
    <brk id="252" max="65535" man="1"/>
    <brk id="312" max="65535" man="1"/>
    <brk id="372" max="65535" man="1"/>
    <brk id="432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S583"/>
  <sheetViews>
    <sheetView zoomScaleNormal="100" zoomScaleSheetLayoutView="100" workbookViewId="0">
      <selection activeCell="H219" sqref="H219"/>
    </sheetView>
  </sheetViews>
  <sheetFormatPr baseColWidth="10" defaultColWidth="13.33203125" defaultRowHeight="12.75" x14ac:dyDescent="0.2"/>
  <cols>
    <col min="1" max="1" width="10.1640625" style="63" customWidth="1"/>
    <col min="2" max="2" width="16.83203125" style="76" customWidth="1"/>
    <col min="3" max="3" width="1.6640625" style="53" customWidth="1"/>
    <col min="4" max="4" width="64.6640625" style="77" customWidth="1"/>
    <col min="5" max="5" width="1.6640625" style="53" customWidth="1"/>
    <col min="6" max="6" width="14.6640625" style="52" customWidth="1"/>
    <col min="7" max="7" width="1.6640625" style="52" customWidth="1"/>
    <col min="8" max="8" width="14.6640625" style="64" customWidth="1"/>
    <col min="9" max="11" width="14.6640625" style="58" customWidth="1"/>
    <col min="12" max="12" width="1.6640625" style="58" customWidth="1"/>
    <col min="13" max="14" width="12.83203125" style="58" customWidth="1"/>
    <col min="15" max="15" width="1.6640625" style="58" customWidth="1"/>
    <col min="16" max="16384" width="13.33203125" style="58"/>
  </cols>
  <sheetData>
    <row r="1" spans="1:19" s="15" customFormat="1" ht="15.75" customHeight="1" x14ac:dyDescent="0.2">
      <c r="A1" s="465" t="s">
        <v>513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160"/>
      <c r="M1" s="160"/>
      <c r="N1" s="160"/>
      <c r="P1" s="26"/>
      <c r="Q1" s="26"/>
      <c r="R1" s="26"/>
      <c r="S1" s="26"/>
    </row>
    <row r="2" spans="1:19" s="15" customFormat="1" ht="15.75" customHeight="1" x14ac:dyDescent="0.2">
      <c r="A2" s="465" t="s">
        <v>514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160"/>
      <c r="M2" s="160"/>
      <c r="N2" s="160"/>
      <c r="P2" s="26"/>
      <c r="Q2" s="26"/>
      <c r="R2" s="26"/>
      <c r="S2" s="26"/>
    </row>
    <row r="3" spans="1:19" s="15" customFormat="1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8"/>
      <c r="P3" s="26"/>
      <c r="Q3" s="26"/>
      <c r="R3" s="26"/>
      <c r="S3" s="26"/>
    </row>
    <row r="4" spans="1:19" s="15" customFormat="1" ht="12" x14ac:dyDescent="0.2">
      <c r="A4" s="17"/>
      <c r="B4" s="17"/>
      <c r="C4" s="17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26"/>
      <c r="Q4" s="26"/>
      <c r="R4" s="26"/>
      <c r="S4" s="26"/>
    </row>
    <row r="5" spans="1:19" s="15" customFormat="1" x14ac:dyDescent="0.2">
      <c r="A5" s="17"/>
      <c r="B5" s="17"/>
      <c r="C5" s="17"/>
      <c r="D5" s="27" t="s">
        <v>515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26"/>
      <c r="Q5" s="26"/>
      <c r="R5" s="26"/>
      <c r="S5" s="26"/>
    </row>
    <row r="6" spans="1:19" s="15" customFormat="1" ht="12" x14ac:dyDescent="0.2">
      <c r="A6" s="17"/>
      <c r="B6" s="17"/>
      <c r="C6" s="17"/>
      <c r="D6" s="18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26"/>
      <c r="Q6" s="26"/>
      <c r="R6" s="26"/>
      <c r="S6" s="26"/>
    </row>
    <row r="7" spans="1:19" s="15" customFormat="1" ht="12" x14ac:dyDescent="0.2">
      <c r="B7" s="17"/>
      <c r="C7" s="17"/>
      <c r="D7" s="479"/>
      <c r="E7" s="480"/>
      <c r="F7" s="480"/>
      <c r="G7" s="480"/>
      <c r="H7" s="480"/>
      <c r="I7" s="480"/>
      <c r="J7" s="480"/>
      <c r="K7" s="481"/>
      <c r="O7" s="29"/>
      <c r="P7" s="26"/>
      <c r="Q7" s="26"/>
      <c r="R7" s="26"/>
      <c r="S7" s="26"/>
    </row>
    <row r="8" spans="1:19" s="15" customFormat="1" ht="12" x14ac:dyDescent="0.2">
      <c r="A8" s="19"/>
      <c r="B8" s="17"/>
      <c r="C8" s="17"/>
      <c r="D8" s="482"/>
      <c r="E8" s="483"/>
      <c r="F8" s="483"/>
      <c r="G8" s="483"/>
      <c r="H8" s="483"/>
      <c r="I8" s="483"/>
      <c r="J8" s="483"/>
      <c r="K8" s="484"/>
      <c r="O8" s="29"/>
      <c r="P8" s="26"/>
      <c r="Q8" s="26"/>
      <c r="R8" s="26"/>
      <c r="S8" s="26"/>
    </row>
    <row r="9" spans="1:19" s="15" customFormat="1" ht="12" x14ac:dyDescent="0.2">
      <c r="A9" s="19"/>
      <c r="B9" s="17"/>
      <c r="C9" s="20"/>
      <c r="D9" s="485"/>
      <c r="E9" s="486"/>
      <c r="F9" s="486"/>
      <c r="G9" s="486"/>
      <c r="H9" s="486"/>
      <c r="I9" s="486"/>
      <c r="J9" s="486"/>
      <c r="K9" s="487"/>
      <c r="O9" s="29"/>
      <c r="P9" s="26"/>
      <c r="Q9" s="26"/>
      <c r="R9" s="26"/>
      <c r="S9" s="26"/>
    </row>
    <row r="10" spans="1:19" s="15" customFormat="1" thickBo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8"/>
      <c r="P10" s="26"/>
      <c r="Q10" s="26"/>
      <c r="R10" s="26"/>
      <c r="S10" s="26"/>
    </row>
    <row r="11" spans="1:19" s="15" customFormat="1" ht="6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6"/>
      <c r="Q11" s="26"/>
      <c r="R11" s="26"/>
      <c r="S11" s="26"/>
    </row>
    <row r="12" spans="1:19" s="15" customFormat="1" ht="15" x14ac:dyDescent="0.2">
      <c r="A12" s="18"/>
      <c r="B12" s="18"/>
      <c r="C12" s="18"/>
      <c r="D12" s="18"/>
      <c r="E12" s="18"/>
      <c r="F12" s="18"/>
      <c r="G12" s="18"/>
      <c r="I12" s="17"/>
      <c r="K12" s="27" t="s">
        <v>830</v>
      </c>
      <c r="O12" s="29"/>
      <c r="P12" s="26"/>
      <c r="Q12" s="26"/>
      <c r="R12" s="26"/>
      <c r="S12" s="26"/>
    </row>
    <row r="13" spans="1:19" s="15" customFormat="1" ht="15" customHeight="1" x14ac:dyDescent="0.2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P13" s="26"/>
      <c r="Q13" s="26"/>
      <c r="R13" s="26"/>
      <c r="S13" s="26"/>
    </row>
    <row r="14" spans="1:19" s="15" customFormat="1" ht="6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6"/>
      <c r="Q14" s="26"/>
      <c r="R14" s="26"/>
      <c r="S14" s="26"/>
    </row>
    <row r="15" spans="1:19" s="15" customFormat="1" ht="6" customHeight="1" x14ac:dyDescent="0.2">
      <c r="A15" s="17"/>
      <c r="B15" s="17"/>
      <c r="C15" s="17"/>
      <c r="D15" s="18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26"/>
      <c r="Q15" s="26"/>
      <c r="R15" s="26"/>
      <c r="S15" s="26"/>
    </row>
    <row r="16" spans="1:19" s="15" customFormat="1" ht="13.9" customHeight="1" thickBot="1" x14ac:dyDescent="0.25">
      <c r="A16" s="17"/>
      <c r="B16" s="17"/>
      <c r="C16" s="17"/>
      <c r="D16" s="18"/>
      <c r="E16" s="17"/>
      <c r="F16" s="488" t="s">
        <v>463</v>
      </c>
      <c r="G16" s="488"/>
      <c r="H16" s="488"/>
      <c r="I16" s="488"/>
      <c r="J16" s="488"/>
      <c r="K16" s="488"/>
      <c r="L16" s="405"/>
      <c r="M16" s="488" t="s">
        <v>460</v>
      </c>
      <c r="N16" s="488"/>
      <c r="P16" s="26"/>
      <c r="Q16" s="26"/>
      <c r="R16" s="26"/>
      <c r="S16" s="26"/>
    </row>
    <row r="17" spans="1:19" s="15" customFormat="1" ht="13.9" customHeight="1" x14ac:dyDescent="0.2">
      <c r="A17" s="261" t="s">
        <v>292</v>
      </c>
      <c r="B17" s="261" t="s">
        <v>521</v>
      </c>
      <c r="C17" s="261"/>
      <c r="D17" s="262" t="s">
        <v>3843</v>
      </c>
      <c r="E17" s="256"/>
      <c r="F17" s="261" t="s">
        <v>462</v>
      </c>
      <c r="G17" s="261"/>
      <c r="H17" s="261" t="s">
        <v>462</v>
      </c>
      <c r="I17" s="261" t="s">
        <v>568</v>
      </c>
      <c r="J17" s="272" t="s">
        <v>3121</v>
      </c>
      <c r="K17" s="272" t="s">
        <v>655</v>
      </c>
      <c r="L17" s="270"/>
      <c r="M17" s="272" t="s">
        <v>459</v>
      </c>
      <c r="N17" s="272" t="s">
        <v>655</v>
      </c>
      <c r="P17" s="307"/>
      <c r="Q17" s="307"/>
      <c r="R17" s="307"/>
      <c r="S17" s="307"/>
    </row>
    <row r="18" spans="1:19" s="15" customFormat="1" ht="15" x14ac:dyDescent="0.2">
      <c r="A18" s="261"/>
      <c r="B18" s="316" t="s">
        <v>3829</v>
      </c>
      <c r="C18" s="261"/>
      <c r="D18" s="262" t="s">
        <v>3551</v>
      </c>
      <c r="E18" s="256"/>
      <c r="F18" s="261" t="s">
        <v>3824</v>
      </c>
      <c r="G18" s="261"/>
      <c r="H18" s="261" t="s">
        <v>3615</v>
      </c>
      <c r="I18" s="261" t="s">
        <v>569</v>
      </c>
      <c r="J18" s="272" t="s">
        <v>3122</v>
      </c>
      <c r="K18" s="272" t="s">
        <v>656</v>
      </c>
      <c r="L18" s="270"/>
      <c r="M18" s="270"/>
      <c r="N18" s="270"/>
      <c r="P18" s="307"/>
      <c r="Q18" s="307"/>
      <c r="R18" s="307"/>
      <c r="S18" s="307"/>
    </row>
    <row r="19" spans="1:19" s="15" customFormat="1" ht="6" customHeight="1" x14ac:dyDescent="0.2">
      <c r="A19" s="253"/>
      <c r="B19" s="253"/>
      <c r="C19" s="253"/>
      <c r="D19" s="254"/>
      <c r="E19" s="253"/>
      <c r="F19" s="260"/>
      <c r="G19" s="253"/>
      <c r="H19" s="260"/>
      <c r="I19" s="260"/>
      <c r="J19" s="260"/>
      <c r="K19" s="260"/>
      <c r="L19" s="270"/>
      <c r="M19" s="260"/>
      <c r="N19" s="260"/>
      <c r="P19" s="26"/>
      <c r="Q19" s="26"/>
      <c r="R19" s="26"/>
      <c r="S19" s="26"/>
    </row>
    <row r="20" spans="1:19" s="15" customFormat="1" ht="6" customHeight="1" x14ac:dyDescent="0.2">
      <c r="A20" s="253"/>
      <c r="B20" s="253"/>
      <c r="C20" s="253"/>
      <c r="D20" s="254"/>
      <c r="E20" s="253"/>
      <c r="F20" s="253"/>
      <c r="G20" s="253"/>
      <c r="H20" s="253"/>
      <c r="I20" s="253"/>
      <c r="J20" s="270"/>
      <c r="K20" s="270"/>
      <c r="L20" s="270"/>
      <c r="M20" s="270"/>
      <c r="N20" s="270"/>
      <c r="P20" s="26"/>
      <c r="Q20" s="26"/>
      <c r="R20" s="26"/>
      <c r="S20" s="26"/>
    </row>
    <row r="21" spans="1:19" s="15" customFormat="1" x14ac:dyDescent="0.2">
      <c r="A21" s="253"/>
      <c r="B21" s="253"/>
      <c r="C21" s="253"/>
      <c r="D21" s="254"/>
      <c r="E21" s="253"/>
      <c r="F21" s="261" t="s">
        <v>458</v>
      </c>
      <c r="G21" s="253"/>
      <c r="H21" s="261" t="s">
        <v>458</v>
      </c>
      <c r="I21" s="261" t="s">
        <v>458</v>
      </c>
      <c r="J21" s="261" t="s">
        <v>458</v>
      </c>
      <c r="K21" s="261" t="s">
        <v>458</v>
      </c>
      <c r="L21" s="270"/>
      <c r="M21" s="478" t="s">
        <v>461</v>
      </c>
      <c r="N21" s="478"/>
      <c r="P21" s="26"/>
      <c r="Q21" s="26"/>
      <c r="R21" s="26"/>
      <c r="S21" s="26"/>
    </row>
    <row r="22" spans="1:19" s="15" customFormat="1" ht="6" customHeight="1" x14ac:dyDescent="0.2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P22" s="26"/>
      <c r="Q22" s="26"/>
      <c r="R22" s="26"/>
      <c r="S22" s="26"/>
    </row>
    <row r="23" spans="1:19" ht="8.1" customHeight="1" x14ac:dyDescent="0.2">
      <c r="A23" s="317"/>
      <c r="B23" s="318"/>
      <c r="C23" s="319"/>
      <c r="D23" s="320"/>
      <c r="E23" s="319"/>
      <c r="F23" s="319"/>
      <c r="G23" s="319"/>
    </row>
    <row r="24" spans="1:19" s="71" customFormat="1" ht="13.9" customHeight="1" x14ac:dyDescent="0.2">
      <c r="A24" s="393">
        <v>1</v>
      </c>
      <c r="B24" s="321" t="s">
        <v>3310</v>
      </c>
      <c r="C24" s="322"/>
      <c r="D24" s="323" t="s">
        <v>391</v>
      </c>
      <c r="E24" s="324"/>
      <c r="F24" s="255"/>
      <c r="G24" s="254"/>
      <c r="H24" s="255"/>
      <c r="I24" s="255"/>
      <c r="J24" s="255"/>
      <c r="K24" s="255"/>
      <c r="L24" s="271"/>
      <c r="M24" s="255"/>
      <c r="N24" s="255"/>
    </row>
    <row r="25" spans="1:19" ht="13.9" customHeight="1" x14ac:dyDescent="0.2">
      <c r="A25" s="393">
        <v>2</v>
      </c>
      <c r="B25" s="321" t="s">
        <v>3311</v>
      </c>
      <c r="C25" s="325"/>
      <c r="D25" s="326" t="s">
        <v>3540</v>
      </c>
      <c r="E25" s="103"/>
      <c r="F25" s="255"/>
      <c r="G25" s="254"/>
      <c r="H25" s="255"/>
      <c r="I25" s="255"/>
      <c r="J25" s="255"/>
      <c r="K25" s="255"/>
      <c r="L25" s="271"/>
      <c r="M25" s="255"/>
      <c r="N25" s="255"/>
    </row>
    <row r="26" spans="1:19" ht="13.9" customHeight="1" x14ac:dyDescent="0.2">
      <c r="A26" s="393">
        <v>3</v>
      </c>
      <c r="B26" s="321" t="s">
        <v>3312</v>
      </c>
      <c r="C26" s="325"/>
      <c r="D26" s="326" t="s">
        <v>3541</v>
      </c>
      <c r="E26" s="103"/>
      <c r="F26" s="255"/>
      <c r="G26" s="254"/>
      <c r="H26" s="255"/>
      <c r="I26" s="255"/>
      <c r="J26" s="255"/>
      <c r="K26" s="255"/>
      <c r="L26" s="271"/>
      <c r="M26" s="255"/>
      <c r="N26" s="255"/>
    </row>
    <row r="27" spans="1:19" ht="13.9" customHeight="1" x14ac:dyDescent="0.2">
      <c r="A27" s="393">
        <v>4</v>
      </c>
      <c r="B27" s="321" t="s">
        <v>3313</v>
      </c>
      <c r="C27" s="103"/>
      <c r="D27" s="327" t="s">
        <v>271</v>
      </c>
      <c r="E27" s="103"/>
      <c r="F27" s="328"/>
      <c r="G27" s="328"/>
      <c r="H27" s="250"/>
      <c r="I27" s="133"/>
      <c r="J27" s="133"/>
      <c r="K27" s="133"/>
      <c r="L27" s="133"/>
      <c r="M27" s="133"/>
      <c r="N27" s="133"/>
    </row>
    <row r="28" spans="1:19" s="71" customFormat="1" ht="13.9" customHeight="1" x14ac:dyDescent="0.2">
      <c r="A28" s="393">
        <v>5</v>
      </c>
      <c r="B28" s="321" t="s">
        <v>3314</v>
      </c>
      <c r="C28" s="322"/>
      <c r="D28" s="323" t="s">
        <v>3129</v>
      </c>
      <c r="E28" s="324"/>
      <c r="F28" s="255"/>
      <c r="G28" s="254"/>
      <c r="H28" s="255"/>
      <c r="I28" s="255"/>
      <c r="J28" s="255"/>
      <c r="K28" s="255"/>
      <c r="L28" s="271"/>
      <c r="M28" s="255"/>
      <c r="N28" s="255"/>
    </row>
    <row r="29" spans="1:19" ht="13.9" customHeight="1" x14ac:dyDescent="0.2">
      <c r="A29" s="393">
        <v>6</v>
      </c>
      <c r="B29" s="321" t="s">
        <v>3315</v>
      </c>
      <c r="C29" s="325"/>
      <c r="D29" s="326" t="s">
        <v>3542</v>
      </c>
      <c r="E29" s="103"/>
      <c r="F29" s="255"/>
      <c r="G29" s="254"/>
      <c r="H29" s="255"/>
      <c r="I29" s="255"/>
      <c r="J29" s="255"/>
      <c r="K29" s="255"/>
      <c r="L29" s="271"/>
      <c r="M29" s="255"/>
      <c r="N29" s="255"/>
    </row>
    <row r="30" spans="1:19" ht="13.9" customHeight="1" x14ac:dyDescent="0.2">
      <c r="A30" s="393">
        <v>7</v>
      </c>
      <c r="B30" s="321" t="s">
        <v>3316</v>
      </c>
      <c r="C30" s="325"/>
      <c r="D30" s="326" t="s">
        <v>296</v>
      </c>
      <c r="E30" s="103"/>
      <c r="F30" s="255"/>
      <c r="G30" s="254"/>
      <c r="H30" s="255"/>
      <c r="I30" s="255"/>
      <c r="J30" s="255"/>
      <c r="K30" s="255"/>
      <c r="L30" s="271"/>
      <c r="M30" s="255"/>
      <c r="N30" s="255"/>
    </row>
    <row r="31" spans="1:19" s="133" customFormat="1" ht="13.9" customHeight="1" x14ac:dyDescent="0.2">
      <c r="A31" s="393">
        <v>8</v>
      </c>
      <c r="B31" s="321" t="s">
        <v>3317</v>
      </c>
      <c r="C31" s="329"/>
      <c r="D31" s="330" t="s">
        <v>654</v>
      </c>
      <c r="E31" s="331"/>
      <c r="F31" s="255"/>
      <c r="G31" s="254"/>
      <c r="H31" s="255"/>
      <c r="I31" s="255"/>
      <c r="J31" s="255"/>
      <c r="K31" s="255"/>
      <c r="L31" s="271"/>
      <c r="M31" s="255"/>
      <c r="N31" s="255"/>
    </row>
    <row r="32" spans="1:19" ht="13.9" customHeight="1" x14ac:dyDescent="0.2">
      <c r="A32" s="393">
        <v>9</v>
      </c>
      <c r="B32" s="321" t="s">
        <v>3318</v>
      </c>
      <c r="C32" s="322"/>
      <c r="D32" s="323" t="s">
        <v>789</v>
      </c>
      <c r="E32" s="103"/>
      <c r="F32" s="255"/>
      <c r="G32" s="254"/>
      <c r="H32" s="255"/>
      <c r="I32" s="255"/>
      <c r="J32" s="255"/>
      <c r="K32" s="255"/>
      <c r="L32" s="271"/>
      <c r="M32" s="255"/>
      <c r="N32" s="255"/>
    </row>
    <row r="33" spans="1:14" ht="13.9" customHeight="1" x14ac:dyDescent="0.2">
      <c r="A33" s="393">
        <v>10</v>
      </c>
      <c r="B33" s="321" t="s">
        <v>3319</v>
      </c>
      <c r="C33" s="103"/>
      <c r="D33" s="327" t="s">
        <v>791</v>
      </c>
      <c r="E33" s="103"/>
      <c r="F33" s="328"/>
      <c r="G33" s="328"/>
      <c r="H33" s="250"/>
      <c r="I33" s="133"/>
      <c r="J33" s="133"/>
      <c r="K33" s="133"/>
      <c r="L33" s="133"/>
      <c r="M33" s="133"/>
      <c r="N33" s="133"/>
    </row>
    <row r="34" spans="1:14" s="71" customFormat="1" ht="13.9" customHeight="1" x14ac:dyDescent="0.2">
      <c r="A34" s="393">
        <v>11</v>
      </c>
      <c r="B34" s="321" t="s">
        <v>3320</v>
      </c>
      <c r="C34" s="322"/>
      <c r="D34" s="323" t="s">
        <v>3113</v>
      </c>
      <c r="E34" s="324"/>
      <c r="F34" s="255"/>
      <c r="G34" s="254"/>
      <c r="H34" s="255"/>
      <c r="I34" s="255"/>
      <c r="J34" s="255"/>
      <c r="K34" s="255"/>
      <c r="L34" s="271"/>
      <c r="M34" s="255"/>
      <c r="N34" s="255"/>
    </row>
    <row r="35" spans="1:14" ht="13.9" customHeight="1" x14ac:dyDescent="0.2">
      <c r="A35" s="393">
        <v>12</v>
      </c>
      <c r="B35" s="321" t="s">
        <v>3321</v>
      </c>
      <c r="C35" s="332"/>
      <c r="D35" s="101" t="s">
        <v>273</v>
      </c>
      <c r="E35" s="103"/>
      <c r="F35" s="328"/>
      <c r="G35" s="328"/>
      <c r="H35" s="250"/>
      <c r="I35" s="133"/>
      <c r="J35" s="133"/>
      <c r="K35" s="133"/>
      <c r="L35" s="133"/>
      <c r="M35" s="133"/>
      <c r="N35" s="133"/>
    </row>
    <row r="36" spans="1:14" s="71" customFormat="1" ht="13.9" customHeight="1" x14ac:dyDescent="0.2">
      <c r="A36" s="393">
        <v>13</v>
      </c>
      <c r="B36" s="321" t="s">
        <v>3322</v>
      </c>
      <c r="C36" s="322"/>
      <c r="D36" s="323" t="s">
        <v>395</v>
      </c>
      <c r="E36" s="324"/>
      <c r="F36" s="255"/>
      <c r="G36" s="254"/>
      <c r="H36" s="255"/>
      <c r="I36" s="255"/>
      <c r="J36" s="255"/>
      <c r="K36" s="255"/>
      <c r="L36" s="271"/>
      <c r="M36" s="255"/>
      <c r="N36" s="255"/>
    </row>
    <row r="37" spans="1:14" ht="13.9" customHeight="1" x14ac:dyDescent="0.2">
      <c r="A37" s="393">
        <v>14</v>
      </c>
      <c r="B37" s="333" t="s">
        <v>3323</v>
      </c>
      <c r="C37" s="103"/>
      <c r="D37" s="327" t="s">
        <v>397</v>
      </c>
      <c r="E37" s="103"/>
      <c r="F37" s="328"/>
      <c r="G37" s="328"/>
      <c r="H37" s="250"/>
      <c r="I37" s="133"/>
      <c r="J37" s="133"/>
      <c r="K37" s="133"/>
      <c r="L37" s="133"/>
      <c r="M37" s="133"/>
      <c r="N37" s="133"/>
    </row>
    <row r="38" spans="1:14" s="71" customFormat="1" ht="13.9" customHeight="1" x14ac:dyDescent="0.2">
      <c r="A38" s="393">
        <v>15</v>
      </c>
      <c r="B38" s="333" t="s">
        <v>3324</v>
      </c>
      <c r="C38" s="322"/>
      <c r="D38" s="323" t="s">
        <v>399</v>
      </c>
      <c r="E38" s="324"/>
      <c r="F38" s="255"/>
      <c r="G38" s="254"/>
      <c r="H38" s="255"/>
      <c r="I38" s="255"/>
      <c r="J38" s="255"/>
      <c r="K38" s="255"/>
      <c r="L38" s="271"/>
      <c r="M38" s="255"/>
      <c r="N38" s="255"/>
    </row>
    <row r="39" spans="1:14" s="133" customFormat="1" ht="13.9" customHeight="1" x14ac:dyDescent="0.2">
      <c r="A39" s="393">
        <v>16</v>
      </c>
      <c r="B39" s="321" t="s">
        <v>3325</v>
      </c>
      <c r="C39" s="329"/>
      <c r="D39" s="330" t="s">
        <v>279</v>
      </c>
      <c r="E39" s="331"/>
      <c r="F39" s="255"/>
      <c r="G39" s="254"/>
      <c r="H39" s="255"/>
      <c r="I39" s="255"/>
      <c r="J39" s="255"/>
      <c r="K39" s="255"/>
      <c r="L39" s="271"/>
      <c r="M39" s="255"/>
      <c r="N39" s="255"/>
    </row>
    <row r="40" spans="1:14" ht="13.9" customHeight="1" x14ac:dyDescent="0.2">
      <c r="A40" s="393">
        <v>17</v>
      </c>
      <c r="B40" s="321" t="s">
        <v>3326</v>
      </c>
      <c r="C40" s="322"/>
      <c r="D40" s="323" t="s">
        <v>402</v>
      </c>
      <c r="E40" s="103"/>
      <c r="F40" s="255"/>
      <c r="G40" s="254"/>
      <c r="H40" s="255"/>
      <c r="I40" s="255"/>
      <c r="J40" s="255"/>
      <c r="K40" s="255"/>
      <c r="L40" s="271"/>
      <c r="M40" s="255"/>
      <c r="N40" s="255"/>
    </row>
    <row r="41" spans="1:14" ht="13.9" customHeight="1" x14ac:dyDescent="0.2">
      <c r="A41" s="393">
        <v>18</v>
      </c>
      <c r="B41" s="334" t="s">
        <v>3327</v>
      </c>
      <c r="C41" s="103"/>
      <c r="D41" s="327" t="s">
        <v>3543</v>
      </c>
      <c r="E41" s="103"/>
      <c r="F41" s="328"/>
      <c r="G41" s="328"/>
      <c r="H41" s="250"/>
      <c r="I41" s="133"/>
      <c r="J41" s="133"/>
      <c r="K41" s="133"/>
      <c r="L41" s="133"/>
      <c r="M41" s="133"/>
      <c r="N41" s="133"/>
    </row>
    <row r="42" spans="1:14" s="71" customFormat="1" ht="13.9" customHeight="1" x14ac:dyDescent="0.2">
      <c r="A42" s="393">
        <v>19</v>
      </c>
      <c r="B42" s="321" t="s">
        <v>3328</v>
      </c>
      <c r="C42" s="322"/>
      <c r="D42" s="323" t="s">
        <v>404</v>
      </c>
      <c r="E42" s="324"/>
      <c r="F42" s="255"/>
      <c r="G42" s="254"/>
      <c r="H42" s="255"/>
      <c r="I42" s="255"/>
      <c r="J42" s="255"/>
      <c r="K42" s="255"/>
      <c r="L42" s="271"/>
      <c r="M42" s="255"/>
      <c r="N42" s="255"/>
    </row>
    <row r="43" spans="1:14" ht="13.9" customHeight="1" x14ac:dyDescent="0.2">
      <c r="A43" s="393">
        <v>20</v>
      </c>
      <c r="B43" s="321" t="s">
        <v>3329</v>
      </c>
      <c r="C43" s="325"/>
      <c r="D43" s="326" t="s">
        <v>3116</v>
      </c>
      <c r="E43" s="103"/>
      <c r="F43" s="255"/>
      <c r="G43" s="254"/>
      <c r="H43" s="255"/>
      <c r="I43" s="255"/>
      <c r="J43" s="255"/>
      <c r="K43" s="255"/>
      <c r="L43" s="271"/>
      <c r="M43" s="255"/>
      <c r="N43" s="255"/>
    </row>
    <row r="44" spans="1:14" s="71" customFormat="1" ht="13.9" customHeight="1" x14ac:dyDescent="0.2">
      <c r="A44" s="393">
        <v>21</v>
      </c>
      <c r="B44" s="321" t="s">
        <v>3330</v>
      </c>
      <c r="C44" s="325"/>
      <c r="D44" s="326" t="s">
        <v>3118</v>
      </c>
      <c r="E44" s="324"/>
      <c r="F44" s="255"/>
      <c r="G44" s="254"/>
      <c r="H44" s="255"/>
      <c r="I44" s="255"/>
      <c r="J44" s="255"/>
      <c r="K44" s="255"/>
      <c r="L44" s="271"/>
      <c r="M44" s="255"/>
      <c r="N44" s="255"/>
    </row>
    <row r="45" spans="1:14" ht="13.9" customHeight="1" x14ac:dyDescent="0.2">
      <c r="A45" s="393">
        <v>22</v>
      </c>
      <c r="B45" s="321" t="s">
        <v>3331</v>
      </c>
      <c r="C45" s="325"/>
      <c r="D45" s="326" t="s">
        <v>793</v>
      </c>
      <c r="E45" s="103"/>
      <c r="F45" s="255"/>
      <c r="G45" s="254"/>
      <c r="H45" s="255"/>
      <c r="I45" s="255"/>
      <c r="J45" s="255"/>
      <c r="K45" s="255"/>
      <c r="L45" s="271"/>
      <c r="M45" s="255"/>
      <c r="N45" s="255"/>
    </row>
    <row r="46" spans="1:14" ht="13.9" customHeight="1" x14ac:dyDescent="0.2">
      <c r="A46" s="393">
        <v>23</v>
      </c>
      <c r="B46" s="321" t="s">
        <v>3332</v>
      </c>
      <c r="C46" s="325"/>
      <c r="D46" s="326" t="s">
        <v>908</v>
      </c>
      <c r="E46" s="103"/>
      <c r="F46" s="255"/>
      <c r="G46" s="254"/>
      <c r="H46" s="255"/>
      <c r="I46" s="255"/>
      <c r="J46" s="255"/>
      <c r="K46" s="255"/>
      <c r="L46" s="271"/>
      <c r="M46" s="255"/>
      <c r="N46" s="255"/>
    </row>
    <row r="47" spans="1:14" s="133" customFormat="1" ht="13.9" customHeight="1" x14ac:dyDescent="0.2">
      <c r="A47" s="393">
        <v>24</v>
      </c>
      <c r="B47" s="321" t="s">
        <v>3333</v>
      </c>
      <c r="C47" s="329"/>
      <c r="D47" s="330" t="s">
        <v>405</v>
      </c>
      <c r="E47" s="331"/>
      <c r="F47" s="255"/>
      <c r="G47" s="254"/>
      <c r="H47" s="255"/>
      <c r="I47" s="255"/>
      <c r="J47" s="255"/>
      <c r="K47" s="255"/>
      <c r="L47" s="271"/>
      <c r="M47" s="255"/>
      <c r="N47" s="255"/>
    </row>
    <row r="48" spans="1:14" ht="13.9" customHeight="1" x14ac:dyDescent="0.2">
      <c r="A48" s="393">
        <v>25</v>
      </c>
      <c r="B48" s="321" t="s">
        <v>3334</v>
      </c>
      <c r="C48" s="322"/>
      <c r="D48" s="323" t="s">
        <v>659</v>
      </c>
      <c r="E48" s="103"/>
      <c r="F48" s="255"/>
      <c r="G48" s="254"/>
      <c r="H48" s="255"/>
      <c r="I48" s="255"/>
      <c r="J48" s="255"/>
      <c r="K48" s="255"/>
      <c r="L48" s="271"/>
      <c r="M48" s="255"/>
      <c r="N48" s="255"/>
    </row>
    <row r="49" spans="1:14" ht="13.9" customHeight="1" x14ac:dyDescent="0.2">
      <c r="A49" s="393">
        <v>26</v>
      </c>
      <c r="B49" s="321" t="s">
        <v>3335</v>
      </c>
      <c r="C49" s="325"/>
      <c r="D49" s="326" t="s">
        <v>660</v>
      </c>
      <c r="E49" s="332"/>
      <c r="F49" s="255"/>
      <c r="G49" s="254"/>
      <c r="H49" s="255"/>
      <c r="I49" s="255"/>
      <c r="J49" s="255"/>
      <c r="K49" s="255"/>
      <c r="L49" s="271"/>
      <c r="M49" s="255"/>
      <c r="N49" s="133"/>
    </row>
    <row r="50" spans="1:14" s="71" customFormat="1" ht="13.9" customHeight="1" x14ac:dyDescent="0.2">
      <c r="A50" s="393">
        <v>27</v>
      </c>
      <c r="B50" s="321" t="s">
        <v>3336</v>
      </c>
      <c r="C50" s="325"/>
      <c r="D50" s="326" t="s">
        <v>407</v>
      </c>
      <c r="E50" s="324"/>
      <c r="F50" s="255"/>
      <c r="G50" s="254"/>
      <c r="H50" s="255"/>
      <c r="I50" s="255"/>
      <c r="J50" s="255"/>
      <c r="K50" s="255"/>
      <c r="L50" s="271"/>
      <c r="M50" s="255"/>
      <c r="N50" s="255"/>
    </row>
    <row r="51" spans="1:14" ht="13.9" customHeight="1" x14ac:dyDescent="0.2">
      <c r="A51" s="393">
        <v>28</v>
      </c>
      <c r="B51" s="321" t="s">
        <v>3337</v>
      </c>
      <c r="C51" s="325"/>
      <c r="D51" s="326" t="s">
        <v>12</v>
      </c>
      <c r="E51" s="103"/>
      <c r="F51" s="255"/>
      <c r="G51" s="254"/>
      <c r="H51" s="255"/>
      <c r="I51" s="255"/>
      <c r="J51" s="255"/>
      <c r="K51" s="255"/>
      <c r="L51" s="271"/>
      <c r="M51" s="255"/>
      <c r="N51" s="255"/>
    </row>
    <row r="52" spans="1:14" s="133" customFormat="1" ht="13.9" customHeight="1" x14ac:dyDescent="0.2">
      <c r="A52" s="393">
        <v>29</v>
      </c>
      <c r="B52" s="321" t="s">
        <v>3338</v>
      </c>
      <c r="C52" s="329"/>
      <c r="D52" s="330" t="s">
        <v>408</v>
      </c>
      <c r="E52" s="331"/>
      <c r="F52" s="255"/>
      <c r="G52" s="254"/>
      <c r="H52" s="255"/>
      <c r="I52" s="255"/>
      <c r="J52" s="255"/>
      <c r="K52" s="255"/>
      <c r="L52" s="271"/>
      <c r="M52" s="255"/>
      <c r="N52" s="255"/>
    </row>
    <row r="53" spans="1:14" ht="13.9" customHeight="1" x14ac:dyDescent="0.2">
      <c r="A53" s="393">
        <v>30</v>
      </c>
      <c r="B53" s="321" t="s">
        <v>3339</v>
      </c>
      <c r="C53" s="322"/>
      <c r="D53" s="323" t="s">
        <v>409</v>
      </c>
      <c r="E53" s="103"/>
      <c r="F53" s="255"/>
      <c r="G53" s="254"/>
      <c r="H53" s="255"/>
      <c r="I53" s="255"/>
      <c r="J53" s="255"/>
      <c r="K53" s="255"/>
      <c r="L53" s="271"/>
      <c r="M53" s="255"/>
      <c r="N53" s="255"/>
    </row>
    <row r="54" spans="1:14" ht="13.9" customHeight="1" x14ac:dyDescent="0.2">
      <c r="A54" s="393">
        <v>31</v>
      </c>
      <c r="B54" s="321" t="s">
        <v>3340</v>
      </c>
      <c r="C54" s="325"/>
      <c r="D54" s="326" t="s">
        <v>599</v>
      </c>
      <c r="E54" s="103"/>
      <c r="F54" s="255"/>
      <c r="G54" s="254"/>
      <c r="H54" s="255"/>
      <c r="I54" s="255"/>
      <c r="J54" s="255"/>
      <c r="K54" s="255"/>
      <c r="L54" s="271"/>
      <c r="M54" s="255"/>
      <c r="N54" s="255"/>
    </row>
    <row r="55" spans="1:14" ht="13.9" customHeight="1" x14ac:dyDescent="0.2">
      <c r="A55" s="393">
        <v>32</v>
      </c>
      <c r="B55" s="321" t="s">
        <v>3341</v>
      </c>
      <c r="C55" s="325"/>
      <c r="D55" s="326" t="s">
        <v>573</v>
      </c>
      <c r="E55" s="103"/>
      <c r="F55" s="255"/>
      <c r="G55" s="254"/>
      <c r="H55" s="255"/>
      <c r="I55" s="255"/>
      <c r="J55" s="255"/>
      <c r="K55" s="255"/>
      <c r="L55" s="271"/>
      <c r="M55" s="255"/>
      <c r="N55" s="255"/>
    </row>
    <row r="56" spans="1:14" ht="13.9" customHeight="1" x14ac:dyDescent="0.2">
      <c r="A56" s="393">
        <v>33</v>
      </c>
      <c r="B56" s="321" t="s">
        <v>3342</v>
      </c>
      <c r="C56" s="332"/>
      <c r="D56" s="335" t="s">
        <v>662</v>
      </c>
      <c r="E56" s="332"/>
      <c r="F56" s="336"/>
      <c r="G56" s="336"/>
      <c r="H56" s="250"/>
      <c r="I56" s="133"/>
      <c r="J56" s="133"/>
      <c r="K56" s="133"/>
      <c r="L56" s="133"/>
      <c r="M56" s="133"/>
      <c r="N56" s="133"/>
    </row>
    <row r="57" spans="1:14" s="71" customFormat="1" ht="13.9" customHeight="1" x14ac:dyDescent="0.2">
      <c r="A57" s="393">
        <v>34</v>
      </c>
      <c r="B57" s="321" t="s">
        <v>3343</v>
      </c>
      <c r="C57" s="322"/>
      <c r="D57" s="323" t="s">
        <v>309</v>
      </c>
      <c r="E57" s="324"/>
      <c r="F57" s="255"/>
      <c r="G57" s="254"/>
      <c r="H57" s="255"/>
      <c r="I57" s="255"/>
      <c r="J57" s="255"/>
      <c r="K57" s="255"/>
      <c r="L57" s="271"/>
      <c r="M57" s="255"/>
      <c r="N57" s="255"/>
    </row>
    <row r="58" spans="1:14" ht="13.9" customHeight="1" x14ac:dyDescent="0.2">
      <c r="A58" s="393">
        <v>35</v>
      </c>
      <c r="B58" s="321" t="s">
        <v>3344</v>
      </c>
      <c r="C58" s="332"/>
      <c r="D58" s="101" t="s">
        <v>311</v>
      </c>
      <c r="E58" s="103"/>
      <c r="F58" s="336"/>
      <c r="G58" s="336"/>
      <c r="H58" s="250"/>
      <c r="I58" s="133"/>
      <c r="J58" s="133"/>
      <c r="K58" s="133"/>
      <c r="L58" s="133"/>
      <c r="M58" s="133"/>
      <c r="N58" s="133"/>
    </row>
    <row r="59" spans="1:14" s="71" customFormat="1" ht="13.9" customHeight="1" x14ac:dyDescent="0.2">
      <c r="A59" s="393">
        <v>36</v>
      </c>
      <c r="B59" s="321" t="s">
        <v>3345</v>
      </c>
      <c r="C59" s="322"/>
      <c r="D59" s="323" t="s">
        <v>313</v>
      </c>
      <c r="E59" s="324"/>
      <c r="F59" s="255"/>
      <c r="G59" s="254"/>
      <c r="H59" s="255"/>
      <c r="I59" s="255"/>
      <c r="J59" s="255"/>
      <c r="K59" s="255"/>
      <c r="L59" s="271"/>
      <c r="M59" s="255"/>
      <c r="N59" s="255"/>
    </row>
    <row r="60" spans="1:14" ht="13.9" customHeight="1" x14ac:dyDescent="0.2">
      <c r="A60" s="393">
        <v>37</v>
      </c>
      <c r="B60" s="321" t="s">
        <v>3346</v>
      </c>
      <c r="C60" s="325"/>
      <c r="D60" s="326" t="s">
        <v>315</v>
      </c>
      <c r="E60" s="103"/>
      <c r="F60" s="336"/>
      <c r="G60" s="336"/>
      <c r="H60" s="250"/>
      <c r="I60" s="133"/>
      <c r="J60" s="133"/>
      <c r="K60" s="133"/>
      <c r="L60" s="133"/>
      <c r="M60" s="133"/>
      <c r="N60" s="133"/>
    </row>
    <row r="61" spans="1:14" s="71" customFormat="1" ht="13.9" customHeight="1" x14ac:dyDescent="0.2">
      <c r="A61" s="393">
        <v>38</v>
      </c>
      <c r="B61" s="321" t="s">
        <v>3347</v>
      </c>
      <c r="C61" s="325"/>
      <c r="D61" s="326" t="s">
        <v>667</v>
      </c>
      <c r="E61" s="324"/>
      <c r="F61" s="255"/>
      <c r="G61" s="254"/>
      <c r="H61" s="255"/>
      <c r="I61" s="255"/>
      <c r="J61" s="255"/>
      <c r="K61" s="255"/>
      <c r="L61" s="271"/>
      <c r="M61" s="255"/>
      <c r="N61" s="255"/>
    </row>
    <row r="62" spans="1:14" s="133" customFormat="1" ht="13.9" customHeight="1" x14ac:dyDescent="0.2">
      <c r="A62" s="393">
        <v>39</v>
      </c>
      <c r="B62" s="321" t="s">
        <v>3348</v>
      </c>
      <c r="C62" s="329"/>
      <c r="D62" s="330" t="s">
        <v>1798</v>
      </c>
      <c r="E62" s="331"/>
      <c r="F62" s="255"/>
      <c r="G62" s="254"/>
      <c r="H62" s="255"/>
      <c r="I62" s="255"/>
      <c r="J62" s="255"/>
      <c r="K62" s="255"/>
      <c r="L62" s="271"/>
      <c r="M62" s="255"/>
      <c r="N62" s="255"/>
    </row>
    <row r="63" spans="1:14" ht="13.9" customHeight="1" x14ac:dyDescent="0.2">
      <c r="A63" s="393">
        <v>40</v>
      </c>
      <c r="B63" s="321" t="s">
        <v>3349</v>
      </c>
      <c r="C63" s="322"/>
      <c r="D63" s="323" t="s">
        <v>318</v>
      </c>
      <c r="E63" s="103"/>
      <c r="F63" s="255"/>
      <c r="G63" s="254"/>
      <c r="H63" s="255"/>
      <c r="I63" s="255"/>
      <c r="J63" s="255"/>
      <c r="K63" s="255"/>
      <c r="L63" s="271"/>
      <c r="M63" s="255"/>
      <c r="N63" s="255"/>
    </row>
    <row r="64" spans="1:14" ht="13.9" customHeight="1" x14ac:dyDescent="0.2">
      <c r="A64" s="393">
        <v>41</v>
      </c>
      <c r="B64" s="321" t="s">
        <v>3350</v>
      </c>
      <c r="C64" s="103"/>
      <c r="D64" s="327" t="s">
        <v>320</v>
      </c>
      <c r="E64" s="103"/>
      <c r="F64" s="337"/>
      <c r="G64" s="337"/>
      <c r="H64" s="250"/>
      <c r="I64" s="133"/>
      <c r="J64" s="133"/>
      <c r="K64" s="133"/>
      <c r="L64" s="133"/>
      <c r="M64" s="133"/>
      <c r="N64" s="133"/>
    </row>
    <row r="65" spans="1:14" s="71" customFormat="1" ht="13.9" customHeight="1" x14ac:dyDescent="0.2">
      <c r="A65" s="393">
        <v>42</v>
      </c>
      <c r="B65" s="321" t="s">
        <v>3351</v>
      </c>
      <c r="C65" s="322"/>
      <c r="D65" s="323" t="s">
        <v>206</v>
      </c>
      <c r="E65" s="324"/>
      <c r="F65" s="255"/>
      <c r="G65" s="254"/>
      <c r="H65" s="255"/>
      <c r="I65" s="255"/>
      <c r="J65" s="255"/>
      <c r="K65" s="255"/>
      <c r="L65" s="271"/>
      <c r="M65" s="255"/>
      <c r="N65" s="255"/>
    </row>
    <row r="66" spans="1:14" ht="13.9" customHeight="1" x14ac:dyDescent="0.2">
      <c r="A66" s="393">
        <v>43</v>
      </c>
      <c r="B66" s="321" t="s">
        <v>3352</v>
      </c>
      <c r="C66" s="332"/>
      <c r="D66" s="101" t="s">
        <v>323</v>
      </c>
      <c r="E66" s="103"/>
      <c r="F66" s="328"/>
      <c r="G66" s="328"/>
      <c r="H66" s="250"/>
      <c r="I66" s="133"/>
      <c r="J66" s="133"/>
      <c r="K66" s="133"/>
      <c r="L66" s="133"/>
      <c r="M66" s="133"/>
      <c r="N66" s="133"/>
    </row>
    <row r="67" spans="1:14" s="71" customFormat="1" ht="13.9" customHeight="1" x14ac:dyDescent="0.2">
      <c r="A67" s="393">
        <v>44</v>
      </c>
      <c r="B67" s="321" t="s">
        <v>3353</v>
      </c>
      <c r="C67" s="322"/>
      <c r="D67" s="323" t="s">
        <v>289</v>
      </c>
      <c r="E67" s="324"/>
      <c r="F67" s="255"/>
      <c r="G67" s="254"/>
      <c r="H67" s="255"/>
      <c r="I67" s="255"/>
      <c r="J67" s="255"/>
      <c r="K67" s="255"/>
      <c r="L67" s="271"/>
      <c r="M67" s="255"/>
      <c r="N67" s="255"/>
    </row>
    <row r="68" spans="1:14" ht="13.9" customHeight="1" x14ac:dyDescent="0.2">
      <c r="A68" s="393">
        <v>45</v>
      </c>
      <c r="B68" s="321" t="s">
        <v>3354</v>
      </c>
      <c r="C68" s="332"/>
      <c r="D68" s="101" t="s">
        <v>1800</v>
      </c>
      <c r="E68" s="103"/>
      <c r="F68" s="328"/>
      <c r="G68" s="328"/>
      <c r="H68" s="250"/>
      <c r="I68" s="133"/>
      <c r="J68" s="133"/>
      <c r="K68" s="133"/>
      <c r="L68" s="133"/>
      <c r="M68" s="133"/>
      <c r="N68" s="133"/>
    </row>
    <row r="69" spans="1:14" s="71" customFormat="1" ht="13.9" customHeight="1" x14ac:dyDescent="0.2">
      <c r="A69" s="393">
        <v>46</v>
      </c>
      <c r="B69" s="321" t="s">
        <v>3355</v>
      </c>
      <c r="C69" s="322"/>
      <c r="D69" s="323" t="s">
        <v>208</v>
      </c>
      <c r="E69" s="324"/>
      <c r="F69" s="255"/>
      <c r="G69" s="254"/>
      <c r="H69" s="255"/>
      <c r="I69" s="255"/>
      <c r="J69" s="255"/>
      <c r="K69" s="255"/>
      <c r="L69" s="271"/>
      <c r="M69" s="255"/>
      <c r="N69" s="255"/>
    </row>
    <row r="70" spans="1:14" s="133" customFormat="1" ht="13.9" customHeight="1" x14ac:dyDescent="0.2">
      <c r="A70" s="393">
        <v>47</v>
      </c>
      <c r="B70" s="321" t="s">
        <v>3356</v>
      </c>
      <c r="C70" s="329"/>
      <c r="D70" s="330" t="s">
        <v>1802</v>
      </c>
      <c r="E70" s="331"/>
      <c r="F70" s="255"/>
      <c r="G70" s="254"/>
      <c r="H70" s="255"/>
      <c r="I70" s="255"/>
      <c r="J70" s="255"/>
      <c r="K70" s="255"/>
      <c r="L70" s="271"/>
      <c r="M70" s="255"/>
      <c r="N70" s="255"/>
    </row>
    <row r="71" spans="1:14" ht="13.9" customHeight="1" x14ac:dyDescent="0.2">
      <c r="A71" s="393">
        <v>48</v>
      </c>
      <c r="B71" s="321" t="s">
        <v>3357</v>
      </c>
      <c r="C71" s="322"/>
      <c r="D71" s="323" t="s">
        <v>1804</v>
      </c>
      <c r="E71" s="103"/>
      <c r="F71" s="255"/>
      <c r="G71" s="254"/>
      <c r="H71" s="255"/>
      <c r="I71" s="255"/>
      <c r="J71" s="255"/>
      <c r="K71" s="255"/>
      <c r="L71" s="271"/>
      <c r="M71" s="255"/>
      <c r="N71" s="255"/>
    </row>
    <row r="72" spans="1:14" s="133" customFormat="1" ht="13.9" customHeight="1" x14ac:dyDescent="0.2">
      <c r="A72" s="393">
        <v>49</v>
      </c>
      <c r="B72" s="321" t="s">
        <v>3358</v>
      </c>
      <c r="C72" s="329"/>
      <c r="D72" s="330" t="s">
        <v>209</v>
      </c>
      <c r="E72" s="331"/>
      <c r="F72" s="255"/>
      <c r="G72" s="254"/>
      <c r="H72" s="255"/>
      <c r="I72" s="255"/>
      <c r="J72" s="255"/>
      <c r="K72" s="255"/>
      <c r="L72" s="271"/>
      <c r="M72" s="255"/>
      <c r="N72" s="255"/>
    </row>
    <row r="73" spans="1:14" ht="13.9" customHeight="1" x14ac:dyDescent="0.2">
      <c r="A73" s="393">
        <v>50</v>
      </c>
      <c r="B73" s="321" t="s">
        <v>3359</v>
      </c>
      <c r="C73" s="322"/>
      <c r="D73" s="323" t="s">
        <v>1806</v>
      </c>
      <c r="E73" s="103"/>
      <c r="F73" s="255"/>
      <c r="G73" s="254"/>
      <c r="H73" s="255"/>
      <c r="I73" s="255"/>
      <c r="J73" s="255"/>
      <c r="K73" s="255"/>
      <c r="L73" s="271"/>
      <c r="M73" s="255"/>
      <c r="N73" s="255"/>
    </row>
    <row r="74" spans="1:14" s="133" customFormat="1" ht="13.9" customHeight="1" x14ac:dyDescent="0.2">
      <c r="A74" s="393">
        <v>51</v>
      </c>
      <c r="B74" s="321" t="s">
        <v>3360</v>
      </c>
      <c r="C74" s="329"/>
      <c r="D74" s="330" t="s">
        <v>2417</v>
      </c>
      <c r="E74" s="331"/>
      <c r="F74" s="255"/>
      <c r="G74" s="254"/>
      <c r="H74" s="255"/>
      <c r="I74" s="255"/>
      <c r="J74" s="255"/>
      <c r="K74" s="255"/>
      <c r="L74" s="271"/>
      <c r="M74" s="255"/>
      <c r="N74" s="255"/>
    </row>
    <row r="75" spans="1:14" ht="13.9" customHeight="1" x14ac:dyDescent="0.2">
      <c r="A75" s="393">
        <v>52</v>
      </c>
      <c r="B75" s="321" t="s">
        <v>3361</v>
      </c>
      <c r="C75" s="322"/>
      <c r="D75" s="323" t="s">
        <v>2419</v>
      </c>
      <c r="E75" s="103"/>
      <c r="F75" s="255"/>
      <c r="G75" s="254"/>
      <c r="H75" s="255"/>
      <c r="I75" s="255"/>
      <c r="J75" s="255"/>
      <c r="K75" s="255"/>
      <c r="L75" s="271"/>
      <c r="M75" s="255"/>
      <c r="N75" s="255"/>
    </row>
    <row r="76" spans="1:14" s="71" customFormat="1" ht="13.9" customHeight="1" x14ac:dyDescent="0.2">
      <c r="A76" s="393">
        <v>53</v>
      </c>
      <c r="B76" s="321" t="s">
        <v>3362</v>
      </c>
      <c r="C76" s="322"/>
      <c r="D76" s="338" t="s">
        <v>2421</v>
      </c>
      <c r="E76" s="324"/>
      <c r="F76" s="255"/>
      <c r="G76" s="254"/>
      <c r="H76" s="255"/>
      <c r="I76" s="255"/>
      <c r="J76" s="255"/>
      <c r="K76" s="255"/>
      <c r="L76" s="271"/>
      <c r="M76" s="255"/>
      <c r="N76" s="255"/>
    </row>
    <row r="77" spans="1:14" ht="13.9" customHeight="1" x14ac:dyDescent="0.2">
      <c r="A77" s="393">
        <v>54</v>
      </c>
      <c r="B77" s="321" t="s">
        <v>3363</v>
      </c>
      <c r="C77" s="322"/>
      <c r="D77" s="323" t="s">
        <v>758</v>
      </c>
      <c r="E77" s="103"/>
      <c r="F77" s="255"/>
      <c r="G77" s="254"/>
      <c r="H77" s="255"/>
      <c r="I77" s="255"/>
      <c r="J77" s="255"/>
      <c r="K77" s="255"/>
      <c r="L77" s="271"/>
      <c r="M77" s="255"/>
      <c r="N77" s="255"/>
    </row>
    <row r="78" spans="1:14" s="71" customFormat="1" ht="13.9" customHeight="1" x14ac:dyDescent="0.2">
      <c r="A78" s="393">
        <v>55</v>
      </c>
      <c r="B78" s="321" t="s">
        <v>3364</v>
      </c>
      <c r="C78" s="322"/>
      <c r="D78" s="338" t="s">
        <v>2423</v>
      </c>
      <c r="E78" s="324"/>
      <c r="F78" s="255"/>
      <c r="G78" s="254"/>
      <c r="H78" s="255"/>
      <c r="I78" s="255"/>
      <c r="J78" s="255"/>
      <c r="K78" s="255"/>
      <c r="L78" s="271"/>
      <c r="M78" s="255"/>
      <c r="N78" s="255"/>
    </row>
    <row r="79" spans="1:14" ht="13.9" customHeight="1" x14ac:dyDescent="0.2">
      <c r="A79" s="393">
        <v>56</v>
      </c>
      <c r="B79" s="321" t="s">
        <v>3365</v>
      </c>
      <c r="C79" s="322"/>
      <c r="D79" s="323" t="s">
        <v>2424</v>
      </c>
      <c r="E79" s="103"/>
      <c r="F79" s="255"/>
      <c r="G79" s="254"/>
      <c r="H79" s="255"/>
      <c r="I79" s="255"/>
      <c r="J79" s="255"/>
      <c r="K79" s="255"/>
      <c r="L79" s="271"/>
      <c r="M79" s="255"/>
      <c r="N79" s="255"/>
    </row>
    <row r="80" spans="1:14" s="159" customFormat="1" ht="13.9" customHeight="1" x14ac:dyDescent="0.2">
      <c r="A80" s="393">
        <v>57</v>
      </c>
      <c r="B80" s="321" t="s">
        <v>3366</v>
      </c>
      <c r="C80" s="339"/>
      <c r="D80" s="330" t="s">
        <v>329</v>
      </c>
      <c r="E80" s="340"/>
      <c r="F80" s="255"/>
      <c r="G80" s="254"/>
      <c r="H80" s="255"/>
      <c r="I80" s="255"/>
      <c r="J80" s="255"/>
      <c r="K80" s="255"/>
      <c r="L80" s="271"/>
      <c r="M80" s="255"/>
      <c r="N80" s="255"/>
    </row>
    <row r="81" spans="1:14" ht="13.9" customHeight="1" x14ac:dyDescent="0.2">
      <c r="A81" s="393">
        <v>58</v>
      </c>
      <c r="B81" s="321" t="s">
        <v>3367</v>
      </c>
      <c r="C81" s="322"/>
      <c r="D81" s="323" t="s">
        <v>331</v>
      </c>
      <c r="E81" s="103"/>
      <c r="F81" s="255"/>
      <c r="G81" s="254"/>
      <c r="H81" s="255"/>
      <c r="I81" s="255"/>
      <c r="J81" s="255"/>
      <c r="K81" s="255"/>
      <c r="L81" s="271"/>
      <c r="M81" s="255"/>
      <c r="N81" s="255"/>
    </row>
    <row r="82" spans="1:14" s="159" customFormat="1" ht="13.9" customHeight="1" x14ac:dyDescent="0.2">
      <c r="A82" s="393">
        <v>59</v>
      </c>
      <c r="B82" s="321" t="s">
        <v>3368</v>
      </c>
      <c r="C82" s="339"/>
      <c r="D82" s="330" t="s">
        <v>333</v>
      </c>
      <c r="E82" s="340"/>
      <c r="F82" s="255"/>
      <c r="G82" s="254"/>
      <c r="H82" s="255"/>
      <c r="I82" s="255"/>
      <c r="J82" s="255"/>
      <c r="K82" s="255"/>
      <c r="L82" s="271"/>
      <c r="M82" s="255"/>
      <c r="N82" s="255"/>
    </row>
    <row r="83" spans="1:14" ht="13.9" customHeight="1" x14ac:dyDescent="0.2">
      <c r="A83" s="393">
        <v>60</v>
      </c>
      <c r="B83" s="321" t="s">
        <v>3369</v>
      </c>
      <c r="C83" s="322"/>
      <c r="D83" s="323" t="s">
        <v>335</v>
      </c>
      <c r="E83" s="103"/>
      <c r="F83" s="255"/>
      <c r="G83" s="254"/>
      <c r="H83" s="255"/>
      <c r="I83" s="255"/>
      <c r="J83" s="255"/>
      <c r="K83" s="255"/>
      <c r="L83" s="271"/>
      <c r="M83" s="255"/>
      <c r="N83" s="255"/>
    </row>
    <row r="84" spans="1:14" s="133" customFormat="1" ht="13.9" customHeight="1" x14ac:dyDescent="0.2">
      <c r="A84" s="393">
        <v>61</v>
      </c>
      <c r="B84" s="321" t="s">
        <v>3370</v>
      </c>
      <c r="C84" s="329"/>
      <c r="D84" s="330" t="s">
        <v>2426</v>
      </c>
      <c r="E84" s="331"/>
      <c r="F84" s="255"/>
      <c r="G84" s="254"/>
      <c r="H84" s="255"/>
      <c r="I84" s="255"/>
      <c r="J84" s="255"/>
      <c r="K84" s="255"/>
      <c r="L84" s="271"/>
      <c r="M84" s="255"/>
      <c r="N84" s="255"/>
    </row>
    <row r="85" spans="1:14" ht="13.9" customHeight="1" x14ac:dyDescent="0.2">
      <c r="A85" s="393">
        <v>62</v>
      </c>
      <c r="B85" s="321" t="s">
        <v>3371</v>
      </c>
      <c r="C85" s="322"/>
      <c r="D85" s="323" t="s">
        <v>2428</v>
      </c>
      <c r="E85" s="103"/>
      <c r="F85" s="255"/>
      <c r="G85" s="254"/>
      <c r="H85" s="255"/>
      <c r="I85" s="255"/>
      <c r="J85" s="255"/>
      <c r="K85" s="255"/>
      <c r="L85" s="271"/>
      <c r="M85" s="255"/>
      <c r="N85" s="255"/>
    </row>
    <row r="86" spans="1:14" ht="13.9" customHeight="1" x14ac:dyDescent="0.2">
      <c r="A86" s="393">
        <v>63</v>
      </c>
      <c r="B86" s="321" t="s">
        <v>3372</v>
      </c>
      <c r="C86" s="325"/>
      <c r="D86" s="327" t="s">
        <v>2430</v>
      </c>
      <c r="E86" s="103"/>
      <c r="F86" s="328"/>
      <c r="G86" s="328"/>
      <c r="H86" s="250"/>
      <c r="I86" s="133"/>
      <c r="J86" s="133"/>
      <c r="K86" s="133"/>
      <c r="L86" s="133"/>
      <c r="M86" s="133"/>
      <c r="N86" s="133"/>
    </row>
    <row r="87" spans="1:14" s="71" customFormat="1" ht="13.9" customHeight="1" x14ac:dyDescent="0.2">
      <c r="A87" s="393">
        <v>64</v>
      </c>
      <c r="B87" s="321" t="s">
        <v>3373</v>
      </c>
      <c r="C87" s="322"/>
      <c r="D87" s="323" t="s">
        <v>337</v>
      </c>
      <c r="E87" s="324"/>
      <c r="F87" s="255"/>
      <c r="G87" s="254"/>
      <c r="H87" s="255"/>
      <c r="I87" s="255"/>
      <c r="J87" s="255"/>
      <c r="K87" s="255"/>
      <c r="L87" s="271"/>
      <c r="M87" s="255"/>
      <c r="N87" s="255"/>
    </row>
    <row r="88" spans="1:14" s="133" customFormat="1" ht="13.9" customHeight="1" x14ac:dyDescent="0.2">
      <c r="A88" s="393">
        <v>65</v>
      </c>
      <c r="B88" s="321" t="s">
        <v>3374</v>
      </c>
      <c r="C88" s="329"/>
      <c r="D88" s="330" t="s">
        <v>339</v>
      </c>
      <c r="E88" s="331"/>
      <c r="F88" s="255"/>
      <c r="G88" s="254"/>
      <c r="H88" s="255"/>
      <c r="I88" s="255"/>
      <c r="J88" s="255"/>
      <c r="K88" s="255"/>
      <c r="L88" s="271"/>
      <c r="M88" s="255"/>
      <c r="N88" s="255"/>
    </row>
    <row r="89" spans="1:14" ht="13.9" customHeight="1" x14ac:dyDescent="0.2">
      <c r="A89" s="393">
        <v>66</v>
      </c>
      <c r="B89" s="321" t="s">
        <v>3375</v>
      </c>
      <c r="C89" s="322"/>
      <c r="D89" s="323" t="s">
        <v>794</v>
      </c>
      <c r="E89" s="103"/>
      <c r="F89" s="255"/>
      <c r="G89" s="254"/>
      <c r="H89" s="255"/>
      <c r="I89" s="255"/>
      <c r="J89" s="255"/>
      <c r="K89" s="255"/>
      <c r="L89" s="271"/>
      <c r="M89" s="255"/>
      <c r="N89" s="255"/>
    </row>
    <row r="90" spans="1:14" ht="13.9" customHeight="1" x14ac:dyDescent="0.2">
      <c r="A90" s="393">
        <v>67</v>
      </c>
      <c r="B90" s="321" t="s">
        <v>3376</v>
      </c>
      <c r="C90" s="325"/>
      <c r="D90" s="327" t="s">
        <v>2431</v>
      </c>
      <c r="E90" s="103"/>
      <c r="F90" s="328"/>
      <c r="G90" s="328"/>
      <c r="H90" s="250"/>
      <c r="I90" s="133"/>
      <c r="J90" s="133"/>
      <c r="K90" s="133"/>
      <c r="L90" s="133"/>
      <c r="M90" s="133"/>
      <c r="N90" s="133"/>
    </row>
    <row r="91" spans="1:14" s="71" customFormat="1" ht="13.9" customHeight="1" x14ac:dyDescent="0.2">
      <c r="A91" s="393">
        <v>68</v>
      </c>
      <c r="B91" s="321" t="s">
        <v>3377</v>
      </c>
      <c r="C91" s="322"/>
      <c r="D91" s="323" t="s">
        <v>917</v>
      </c>
      <c r="E91" s="324"/>
      <c r="F91" s="255"/>
      <c r="G91" s="254"/>
      <c r="H91" s="255"/>
      <c r="I91" s="255"/>
      <c r="J91" s="255"/>
      <c r="K91" s="255"/>
      <c r="L91" s="271"/>
      <c r="M91" s="255"/>
      <c r="N91" s="255"/>
    </row>
    <row r="92" spans="1:14" s="133" customFormat="1" ht="13.9" customHeight="1" x14ac:dyDescent="0.2">
      <c r="A92" s="393">
        <v>69</v>
      </c>
      <c r="B92" s="321" t="s">
        <v>3378</v>
      </c>
      <c r="C92" s="329"/>
      <c r="D92" s="330" t="s">
        <v>797</v>
      </c>
      <c r="E92" s="331"/>
      <c r="F92" s="255"/>
      <c r="G92" s="254"/>
      <c r="H92" s="255"/>
      <c r="I92" s="255"/>
      <c r="J92" s="255"/>
      <c r="K92" s="255"/>
      <c r="L92" s="271"/>
      <c r="M92" s="255"/>
      <c r="N92" s="255"/>
    </row>
    <row r="93" spans="1:14" ht="13.9" customHeight="1" x14ac:dyDescent="0.2">
      <c r="A93" s="393">
        <v>70</v>
      </c>
      <c r="B93" s="321" t="s">
        <v>3379</v>
      </c>
      <c r="C93" s="322"/>
      <c r="D93" s="323" t="s">
        <v>799</v>
      </c>
      <c r="E93" s="103"/>
      <c r="F93" s="255"/>
      <c r="G93" s="254"/>
      <c r="H93" s="255"/>
      <c r="I93" s="255"/>
      <c r="J93" s="255"/>
      <c r="K93" s="255"/>
      <c r="L93" s="271"/>
      <c r="M93" s="255"/>
      <c r="N93" s="255"/>
    </row>
    <row r="94" spans="1:14" ht="13.9" customHeight="1" x14ac:dyDescent="0.2">
      <c r="A94" s="393">
        <v>71</v>
      </c>
      <c r="B94" s="321" t="s">
        <v>3380</v>
      </c>
      <c r="C94" s="325"/>
      <c r="D94" s="327" t="s">
        <v>801</v>
      </c>
      <c r="E94" s="103"/>
      <c r="F94" s="328"/>
      <c r="G94" s="328"/>
      <c r="H94" s="250"/>
      <c r="I94" s="133"/>
      <c r="J94" s="133"/>
      <c r="K94" s="133"/>
      <c r="L94" s="133"/>
      <c r="M94" s="133"/>
      <c r="N94" s="133"/>
    </row>
    <row r="95" spans="1:14" s="71" customFormat="1" ht="13.9" customHeight="1" x14ac:dyDescent="0.2">
      <c r="A95" s="393">
        <v>72</v>
      </c>
      <c r="B95" s="321" t="s">
        <v>3381</v>
      </c>
      <c r="C95" s="322"/>
      <c r="D95" s="323" t="s">
        <v>24</v>
      </c>
      <c r="E95" s="324"/>
      <c r="F95" s="255"/>
      <c r="G95" s="254"/>
      <c r="H95" s="255"/>
      <c r="I95" s="255"/>
      <c r="J95" s="255"/>
      <c r="K95" s="255"/>
      <c r="L95" s="271"/>
      <c r="M95" s="255"/>
      <c r="N95" s="255"/>
    </row>
    <row r="96" spans="1:14" ht="13.9" customHeight="1" x14ac:dyDescent="0.2">
      <c r="A96" s="393">
        <v>73</v>
      </c>
      <c r="B96" s="321" t="s">
        <v>3382</v>
      </c>
      <c r="C96" s="332"/>
      <c r="D96" s="101" t="s">
        <v>25</v>
      </c>
      <c r="E96" s="103"/>
      <c r="F96" s="328"/>
      <c r="G96" s="328"/>
      <c r="H96" s="250"/>
      <c r="I96" s="133"/>
      <c r="J96" s="133"/>
      <c r="K96" s="133"/>
      <c r="L96" s="133"/>
      <c r="M96" s="133"/>
      <c r="N96" s="133"/>
    </row>
    <row r="97" spans="1:14" s="71" customFormat="1" ht="13.9" customHeight="1" x14ac:dyDescent="0.2">
      <c r="A97" s="393">
        <v>74</v>
      </c>
      <c r="B97" s="321" t="s">
        <v>3383</v>
      </c>
      <c r="C97" s="322"/>
      <c r="D97" s="323" t="s">
        <v>1837</v>
      </c>
      <c r="E97" s="324"/>
      <c r="F97" s="255"/>
      <c r="G97" s="254"/>
      <c r="H97" s="255"/>
      <c r="I97" s="255"/>
      <c r="J97" s="255"/>
      <c r="K97" s="255"/>
      <c r="L97" s="271"/>
      <c r="M97" s="255"/>
      <c r="N97" s="255"/>
    </row>
    <row r="98" spans="1:14" ht="13.9" customHeight="1" x14ac:dyDescent="0.2">
      <c r="A98" s="393">
        <v>75</v>
      </c>
      <c r="B98" s="321" t="s">
        <v>3384</v>
      </c>
      <c r="C98" s="332"/>
      <c r="D98" s="341" t="s">
        <v>1839</v>
      </c>
      <c r="E98" s="332"/>
      <c r="F98" s="342"/>
      <c r="G98" s="342"/>
      <c r="H98" s="250"/>
      <c r="I98" s="133"/>
      <c r="J98" s="133"/>
      <c r="K98" s="133"/>
      <c r="L98" s="133"/>
      <c r="M98" s="133"/>
      <c r="N98" s="133"/>
    </row>
    <row r="99" spans="1:14" s="71" customFormat="1" ht="13.9" customHeight="1" x14ac:dyDescent="0.2">
      <c r="A99" s="393">
        <v>76</v>
      </c>
      <c r="B99" s="321" t="s">
        <v>3385</v>
      </c>
      <c r="C99" s="322"/>
      <c r="D99" s="323" t="s">
        <v>805</v>
      </c>
      <c r="E99" s="324"/>
      <c r="F99" s="255"/>
      <c r="G99" s="254"/>
      <c r="H99" s="255"/>
      <c r="I99" s="255"/>
      <c r="J99" s="255"/>
      <c r="K99" s="255"/>
      <c r="L99" s="271"/>
      <c r="M99" s="255"/>
      <c r="N99" s="255"/>
    </row>
    <row r="100" spans="1:14" ht="13.9" customHeight="1" x14ac:dyDescent="0.2">
      <c r="A100" s="393">
        <v>77</v>
      </c>
      <c r="B100" s="321" t="s">
        <v>3386</v>
      </c>
      <c r="C100" s="332"/>
      <c r="D100" s="101" t="s">
        <v>807</v>
      </c>
      <c r="E100" s="103"/>
      <c r="F100" s="343"/>
      <c r="G100" s="343"/>
      <c r="H100" s="250"/>
      <c r="I100" s="133"/>
      <c r="J100" s="133"/>
      <c r="K100" s="133"/>
      <c r="L100" s="133"/>
      <c r="M100" s="133"/>
      <c r="N100" s="133"/>
    </row>
    <row r="101" spans="1:14" s="71" customFormat="1" ht="13.9" customHeight="1" x14ac:dyDescent="0.2">
      <c r="A101" s="393">
        <v>78</v>
      </c>
      <c r="B101" s="321" t="s">
        <v>3387</v>
      </c>
      <c r="C101" s="322"/>
      <c r="D101" s="323" t="s">
        <v>1841</v>
      </c>
      <c r="E101" s="324"/>
      <c r="F101" s="255"/>
      <c r="G101" s="254"/>
      <c r="H101" s="255"/>
      <c r="I101" s="255"/>
      <c r="J101" s="255"/>
      <c r="K101" s="255"/>
      <c r="L101" s="271"/>
      <c r="M101" s="255"/>
      <c r="N101" s="255"/>
    </row>
    <row r="102" spans="1:14" ht="13.9" customHeight="1" x14ac:dyDescent="0.2">
      <c r="A102" s="393">
        <v>79</v>
      </c>
      <c r="B102" s="321" t="s">
        <v>3388</v>
      </c>
      <c r="C102" s="325"/>
      <c r="D102" s="326" t="s">
        <v>809</v>
      </c>
      <c r="E102" s="103"/>
      <c r="F102" s="255"/>
      <c r="G102" s="254"/>
      <c r="H102" s="255"/>
      <c r="I102" s="255"/>
      <c r="J102" s="255"/>
      <c r="K102" s="255"/>
      <c r="L102" s="271"/>
      <c r="M102" s="255"/>
      <c r="N102" s="133"/>
    </row>
    <row r="103" spans="1:14" s="71" customFormat="1" ht="13.9" customHeight="1" x14ac:dyDescent="0.2">
      <c r="A103" s="393">
        <v>80</v>
      </c>
      <c r="B103" s="321" t="s">
        <v>3389</v>
      </c>
      <c r="C103" s="325"/>
      <c r="D103" s="326" t="s">
        <v>2435</v>
      </c>
      <c r="E103" s="324"/>
      <c r="F103" s="255"/>
      <c r="G103" s="254"/>
      <c r="H103" s="255"/>
      <c r="I103" s="255"/>
      <c r="J103" s="255"/>
      <c r="K103" s="255"/>
      <c r="L103" s="271"/>
      <c r="M103" s="255"/>
      <c r="N103" s="255"/>
    </row>
    <row r="104" spans="1:14" ht="13.9" customHeight="1" x14ac:dyDescent="0.2">
      <c r="A104" s="393">
        <v>81</v>
      </c>
      <c r="B104" s="321" t="s">
        <v>3390</v>
      </c>
      <c r="C104" s="332"/>
      <c r="D104" s="101" t="s">
        <v>811</v>
      </c>
      <c r="E104" s="103"/>
      <c r="F104" s="328"/>
      <c r="G104" s="328"/>
      <c r="H104" s="250"/>
      <c r="I104" s="133"/>
      <c r="J104" s="133"/>
      <c r="K104" s="133"/>
      <c r="L104" s="133"/>
      <c r="M104" s="133"/>
      <c r="N104" s="133"/>
    </row>
    <row r="105" spans="1:14" s="71" customFormat="1" ht="13.9" customHeight="1" x14ac:dyDescent="0.2">
      <c r="A105" s="393">
        <v>82</v>
      </c>
      <c r="B105" s="321" t="s">
        <v>3391</v>
      </c>
      <c r="C105" s="322"/>
      <c r="D105" s="323" t="s">
        <v>813</v>
      </c>
      <c r="E105" s="324"/>
      <c r="F105" s="255"/>
      <c r="G105" s="254"/>
      <c r="H105" s="255"/>
      <c r="I105" s="255"/>
      <c r="J105" s="255"/>
      <c r="K105" s="255"/>
      <c r="L105" s="271"/>
      <c r="M105" s="255"/>
      <c r="N105" s="255"/>
    </row>
    <row r="106" spans="1:14" s="133" customFormat="1" ht="13.9" customHeight="1" x14ac:dyDescent="0.2">
      <c r="A106" s="393">
        <v>83</v>
      </c>
      <c r="B106" s="321" t="s">
        <v>3392</v>
      </c>
      <c r="C106" s="329"/>
      <c r="D106" s="330" t="s">
        <v>815</v>
      </c>
      <c r="E106" s="331"/>
      <c r="F106" s="255"/>
      <c r="G106" s="254"/>
      <c r="H106" s="255"/>
      <c r="I106" s="255"/>
      <c r="J106" s="255"/>
      <c r="K106" s="255"/>
      <c r="L106" s="271"/>
      <c r="M106" s="255"/>
      <c r="N106" s="255"/>
    </row>
    <row r="107" spans="1:14" ht="13.9" customHeight="1" x14ac:dyDescent="0.2">
      <c r="A107" s="393">
        <v>84</v>
      </c>
      <c r="B107" s="321" t="s">
        <v>3393</v>
      </c>
      <c r="C107" s="322"/>
      <c r="D107" s="323" t="s">
        <v>817</v>
      </c>
      <c r="E107" s="103"/>
      <c r="F107" s="255"/>
      <c r="G107" s="254"/>
      <c r="H107" s="255"/>
      <c r="I107" s="255"/>
      <c r="J107" s="255"/>
      <c r="K107" s="255"/>
      <c r="L107" s="271"/>
      <c r="M107" s="255"/>
      <c r="N107" s="255"/>
    </row>
    <row r="108" spans="1:14" s="133" customFormat="1" ht="13.9" customHeight="1" x14ac:dyDescent="0.2">
      <c r="A108" s="393">
        <v>85</v>
      </c>
      <c r="B108" s="321" t="s">
        <v>3394</v>
      </c>
      <c r="C108" s="329"/>
      <c r="D108" s="330" t="s">
        <v>819</v>
      </c>
      <c r="E108" s="331"/>
      <c r="F108" s="255"/>
      <c r="G108" s="254"/>
      <c r="H108" s="255"/>
      <c r="I108" s="255"/>
      <c r="J108" s="255"/>
      <c r="K108" s="255"/>
      <c r="L108" s="271"/>
      <c r="M108" s="255"/>
      <c r="N108" s="255"/>
    </row>
    <row r="109" spans="1:14" ht="13.9" customHeight="1" x14ac:dyDescent="0.2">
      <c r="A109" s="393">
        <v>86</v>
      </c>
      <c r="B109" s="321" t="s">
        <v>3395</v>
      </c>
      <c r="C109" s="322"/>
      <c r="D109" s="323" t="s">
        <v>821</v>
      </c>
      <c r="E109" s="103"/>
      <c r="F109" s="255"/>
      <c r="G109" s="254"/>
      <c r="H109" s="255"/>
      <c r="I109" s="255"/>
      <c r="J109" s="255"/>
      <c r="K109" s="255"/>
      <c r="L109" s="271"/>
      <c r="M109" s="255"/>
      <c r="N109" s="255"/>
    </row>
    <row r="110" spans="1:14" ht="13.9" customHeight="1" x14ac:dyDescent="0.2">
      <c r="A110" s="393">
        <v>87</v>
      </c>
      <c r="B110" s="321" t="s">
        <v>3396</v>
      </c>
      <c r="C110" s="325"/>
      <c r="D110" s="327" t="s">
        <v>823</v>
      </c>
      <c r="E110" s="103"/>
      <c r="F110" s="328"/>
      <c r="G110" s="328"/>
      <c r="H110" s="250"/>
      <c r="I110" s="133"/>
      <c r="J110" s="133"/>
      <c r="K110" s="133"/>
      <c r="L110" s="133"/>
      <c r="M110" s="133"/>
      <c r="N110" s="133"/>
    </row>
    <row r="111" spans="1:14" s="71" customFormat="1" ht="13.9" customHeight="1" x14ac:dyDescent="0.2">
      <c r="A111" s="393">
        <v>88</v>
      </c>
      <c r="B111" s="321" t="s">
        <v>3397</v>
      </c>
      <c r="C111" s="322"/>
      <c r="D111" s="323" t="s">
        <v>342</v>
      </c>
      <c r="E111" s="324"/>
      <c r="F111" s="255"/>
      <c r="G111" s="254"/>
      <c r="H111" s="255"/>
      <c r="I111" s="255"/>
      <c r="J111" s="255"/>
      <c r="K111" s="255"/>
      <c r="L111" s="271"/>
      <c r="M111" s="255"/>
      <c r="N111" s="255"/>
    </row>
    <row r="112" spans="1:14" s="133" customFormat="1" ht="13.9" customHeight="1" x14ac:dyDescent="0.2">
      <c r="A112" s="393">
        <v>89</v>
      </c>
      <c r="B112" s="321" t="s">
        <v>3398</v>
      </c>
      <c r="C112" s="329"/>
      <c r="D112" s="330" t="s">
        <v>344</v>
      </c>
      <c r="E112" s="331"/>
      <c r="F112" s="255"/>
      <c r="G112" s="254"/>
      <c r="H112" s="255"/>
      <c r="I112" s="255"/>
      <c r="J112" s="255"/>
      <c r="K112" s="255"/>
      <c r="L112" s="271"/>
      <c r="M112" s="255"/>
      <c r="N112" s="255"/>
    </row>
    <row r="113" spans="1:14" ht="13.9" customHeight="1" x14ac:dyDescent="0.2">
      <c r="A113" s="393">
        <v>90</v>
      </c>
      <c r="B113" s="321" t="s">
        <v>3399</v>
      </c>
      <c r="C113" s="322"/>
      <c r="D113" s="323" t="s">
        <v>346</v>
      </c>
      <c r="E113" s="103"/>
      <c r="F113" s="255"/>
      <c r="G113" s="254"/>
      <c r="H113" s="255"/>
      <c r="I113" s="255"/>
      <c r="J113" s="255"/>
      <c r="K113" s="255"/>
      <c r="L113" s="271"/>
      <c r="M113" s="255"/>
      <c r="N113" s="255"/>
    </row>
    <row r="114" spans="1:14" ht="13.9" customHeight="1" x14ac:dyDescent="0.2">
      <c r="A114" s="393">
        <v>91</v>
      </c>
      <c r="B114" s="321" t="s">
        <v>3400</v>
      </c>
      <c r="C114" s="325"/>
      <c r="D114" s="338" t="s">
        <v>348</v>
      </c>
      <c r="E114" s="103"/>
      <c r="F114" s="337"/>
      <c r="G114" s="337"/>
      <c r="H114" s="250"/>
      <c r="I114" s="133"/>
      <c r="J114" s="133"/>
      <c r="K114" s="133"/>
      <c r="L114" s="133"/>
      <c r="M114" s="133"/>
      <c r="N114" s="133"/>
    </row>
    <row r="115" spans="1:14" ht="13.9" customHeight="1" x14ac:dyDescent="0.2">
      <c r="A115" s="393">
        <v>92</v>
      </c>
      <c r="B115" s="321" t="s">
        <v>3401</v>
      </c>
      <c r="C115" s="322"/>
      <c r="D115" s="323" t="s">
        <v>350</v>
      </c>
      <c r="E115" s="103"/>
      <c r="F115" s="255"/>
      <c r="G115" s="254"/>
      <c r="H115" s="255"/>
      <c r="I115" s="255"/>
      <c r="J115" s="255"/>
      <c r="K115" s="255"/>
      <c r="L115" s="271"/>
      <c r="M115" s="255"/>
      <c r="N115" s="255"/>
    </row>
    <row r="116" spans="1:14" s="71" customFormat="1" ht="13.9" customHeight="1" x14ac:dyDescent="0.2">
      <c r="A116" s="393">
        <v>93</v>
      </c>
      <c r="B116" s="344" t="s">
        <v>3402</v>
      </c>
      <c r="C116" s="322"/>
      <c r="D116" s="338" t="s">
        <v>352</v>
      </c>
      <c r="E116" s="324"/>
      <c r="F116" s="337"/>
      <c r="G116" s="337"/>
      <c r="H116" s="250"/>
      <c r="I116" s="133"/>
      <c r="J116" s="133"/>
      <c r="K116" s="133"/>
      <c r="L116" s="133"/>
      <c r="M116" s="133"/>
      <c r="N116" s="133"/>
    </row>
    <row r="117" spans="1:14" ht="13.9" customHeight="1" x14ac:dyDescent="0.2">
      <c r="A117" s="393">
        <v>94</v>
      </c>
      <c r="B117" s="333" t="s">
        <v>3403</v>
      </c>
      <c r="C117" s="322"/>
      <c r="D117" s="323" t="s">
        <v>354</v>
      </c>
      <c r="E117" s="103"/>
      <c r="F117" s="255"/>
      <c r="G117" s="254"/>
      <c r="H117" s="255"/>
      <c r="I117" s="255"/>
      <c r="J117" s="255"/>
      <c r="K117" s="255"/>
      <c r="L117" s="271"/>
      <c r="M117" s="255"/>
      <c r="N117" s="255"/>
    </row>
    <row r="118" spans="1:14" s="71" customFormat="1" ht="13.9" customHeight="1" x14ac:dyDescent="0.2">
      <c r="A118" s="393">
        <v>95</v>
      </c>
      <c r="B118" s="321" t="s">
        <v>3404</v>
      </c>
      <c r="C118" s="322"/>
      <c r="D118" s="338" t="s">
        <v>356</v>
      </c>
      <c r="E118" s="324"/>
      <c r="F118" s="337"/>
      <c r="G118" s="337"/>
      <c r="H118" s="250"/>
      <c r="I118" s="133"/>
      <c r="J118" s="133"/>
      <c r="K118" s="133"/>
      <c r="L118" s="133"/>
      <c r="M118" s="133"/>
      <c r="N118" s="133"/>
    </row>
    <row r="119" spans="1:14" ht="13.9" customHeight="1" x14ac:dyDescent="0.2">
      <c r="A119" s="393">
        <v>96</v>
      </c>
      <c r="B119" s="321" t="s">
        <v>3405</v>
      </c>
      <c r="C119" s="322"/>
      <c r="D119" s="323" t="s">
        <v>412</v>
      </c>
      <c r="E119" s="103"/>
      <c r="F119" s="255"/>
      <c r="G119" s="254"/>
      <c r="H119" s="255"/>
      <c r="I119" s="255"/>
      <c r="J119" s="255"/>
      <c r="K119" s="255"/>
      <c r="L119" s="271"/>
      <c r="M119" s="255"/>
      <c r="N119" s="255"/>
    </row>
    <row r="120" spans="1:14" s="133" customFormat="1" ht="13.9" customHeight="1" x14ac:dyDescent="0.2">
      <c r="A120" s="393">
        <v>97</v>
      </c>
      <c r="B120" s="321" t="s">
        <v>3406</v>
      </c>
      <c r="C120" s="329"/>
      <c r="D120" s="330" t="s">
        <v>414</v>
      </c>
      <c r="E120" s="331"/>
      <c r="F120" s="255"/>
      <c r="G120" s="254"/>
      <c r="H120" s="255"/>
      <c r="I120" s="255"/>
      <c r="J120" s="255"/>
      <c r="K120" s="255"/>
      <c r="L120" s="271"/>
      <c r="M120" s="255"/>
      <c r="N120" s="255"/>
    </row>
    <row r="121" spans="1:14" ht="13.9" customHeight="1" x14ac:dyDescent="0.2">
      <c r="A121" s="393">
        <v>98</v>
      </c>
      <c r="B121" s="321" t="s">
        <v>3407</v>
      </c>
      <c r="C121" s="322"/>
      <c r="D121" s="323" t="s">
        <v>358</v>
      </c>
      <c r="E121" s="103"/>
      <c r="F121" s="255"/>
      <c r="G121" s="254"/>
      <c r="H121" s="255"/>
      <c r="I121" s="255"/>
      <c r="J121" s="255"/>
      <c r="K121" s="255"/>
      <c r="L121" s="271"/>
      <c r="M121" s="255"/>
      <c r="N121" s="255"/>
    </row>
    <row r="122" spans="1:14" ht="13.9" customHeight="1" x14ac:dyDescent="0.2">
      <c r="A122" s="393">
        <v>99</v>
      </c>
      <c r="B122" s="321" t="s">
        <v>3408</v>
      </c>
      <c r="C122" s="325"/>
      <c r="D122" s="327" t="s">
        <v>416</v>
      </c>
      <c r="E122" s="103"/>
      <c r="F122" s="328"/>
      <c r="G122" s="328"/>
      <c r="H122" s="250"/>
      <c r="I122" s="133"/>
      <c r="J122" s="133"/>
      <c r="K122" s="133"/>
      <c r="L122" s="133"/>
      <c r="M122" s="133"/>
      <c r="N122" s="133"/>
    </row>
    <row r="123" spans="1:14" s="71" customFormat="1" ht="13.9" customHeight="1" x14ac:dyDescent="0.2">
      <c r="A123" s="393">
        <v>100</v>
      </c>
      <c r="B123" s="345" t="s">
        <v>3409</v>
      </c>
      <c r="C123" s="322"/>
      <c r="D123" s="323" t="s">
        <v>418</v>
      </c>
      <c r="E123" s="324"/>
      <c r="F123" s="255"/>
      <c r="G123" s="254"/>
      <c r="H123" s="255"/>
      <c r="I123" s="255"/>
      <c r="J123" s="255"/>
      <c r="K123" s="255"/>
      <c r="L123" s="271"/>
      <c r="M123" s="255"/>
      <c r="N123" s="255"/>
    </row>
    <row r="124" spans="1:14" ht="13.9" customHeight="1" x14ac:dyDescent="0.2">
      <c r="A124" s="393">
        <v>101</v>
      </c>
      <c r="B124" s="345" t="s">
        <v>3410</v>
      </c>
      <c r="C124" s="325"/>
      <c r="D124" s="326" t="s">
        <v>420</v>
      </c>
      <c r="E124" s="103"/>
      <c r="F124" s="255"/>
      <c r="G124" s="254"/>
      <c r="H124" s="255"/>
      <c r="I124" s="255"/>
      <c r="J124" s="255"/>
      <c r="K124" s="255"/>
      <c r="L124" s="271"/>
      <c r="M124" s="255"/>
      <c r="N124" s="133"/>
    </row>
    <row r="125" spans="1:14" s="71" customFormat="1" ht="13.9" customHeight="1" x14ac:dyDescent="0.2">
      <c r="A125" s="393">
        <v>102</v>
      </c>
      <c r="B125" s="345" t="s">
        <v>3411</v>
      </c>
      <c r="C125" s="325"/>
      <c r="D125" s="326" t="s">
        <v>422</v>
      </c>
      <c r="E125" s="324"/>
      <c r="F125" s="255"/>
      <c r="G125" s="254"/>
      <c r="H125" s="255"/>
      <c r="I125" s="255"/>
      <c r="J125" s="255"/>
      <c r="K125" s="255"/>
      <c r="L125" s="271"/>
      <c r="M125" s="255"/>
      <c r="N125" s="255"/>
    </row>
    <row r="126" spans="1:14" ht="13.9" customHeight="1" x14ac:dyDescent="0.2">
      <c r="A126" s="393">
        <v>103</v>
      </c>
      <c r="B126" s="345" t="s">
        <v>3412</v>
      </c>
      <c r="C126" s="332"/>
      <c r="D126" s="101" t="s">
        <v>424</v>
      </c>
      <c r="E126" s="103"/>
      <c r="F126" s="343"/>
      <c r="G126" s="343"/>
      <c r="H126" s="250"/>
      <c r="I126" s="133"/>
      <c r="J126" s="133"/>
      <c r="K126" s="133"/>
      <c r="L126" s="133"/>
      <c r="M126" s="133"/>
      <c r="N126" s="133"/>
    </row>
    <row r="127" spans="1:14" s="71" customFormat="1" ht="13.9" customHeight="1" x14ac:dyDescent="0.2">
      <c r="A127" s="393">
        <v>104</v>
      </c>
      <c r="B127" s="345" t="s">
        <v>3413</v>
      </c>
      <c r="C127" s="322"/>
      <c r="D127" s="323" t="s">
        <v>426</v>
      </c>
      <c r="E127" s="324"/>
      <c r="F127" s="255"/>
      <c r="G127" s="254"/>
      <c r="H127" s="255"/>
      <c r="I127" s="255"/>
      <c r="J127" s="255"/>
      <c r="K127" s="255"/>
      <c r="L127" s="271"/>
      <c r="M127" s="255"/>
      <c r="N127" s="255"/>
    </row>
    <row r="128" spans="1:14" ht="13.9" customHeight="1" x14ac:dyDescent="0.2">
      <c r="A128" s="393">
        <v>105</v>
      </c>
      <c r="B128" s="345" t="s">
        <v>3414</v>
      </c>
      <c r="C128" s="103"/>
      <c r="D128" s="327" t="s">
        <v>428</v>
      </c>
      <c r="E128" s="103"/>
      <c r="F128" s="343"/>
      <c r="G128" s="343"/>
      <c r="H128" s="250"/>
      <c r="I128" s="133"/>
      <c r="J128" s="133"/>
      <c r="K128" s="133"/>
      <c r="L128" s="133"/>
      <c r="M128" s="133"/>
      <c r="N128" s="133"/>
    </row>
    <row r="129" spans="1:14" s="71" customFormat="1" ht="13.9" customHeight="1" x14ac:dyDescent="0.2">
      <c r="A129" s="393">
        <v>106</v>
      </c>
      <c r="B129" s="345" t="s">
        <v>3415</v>
      </c>
      <c r="C129" s="322"/>
      <c r="D129" s="323" t="s">
        <v>430</v>
      </c>
      <c r="E129" s="324"/>
      <c r="F129" s="255"/>
      <c r="G129" s="254"/>
      <c r="H129" s="255"/>
      <c r="I129" s="255"/>
      <c r="J129" s="255"/>
      <c r="K129" s="255"/>
      <c r="L129" s="271"/>
      <c r="M129" s="255"/>
      <c r="N129" s="255"/>
    </row>
    <row r="130" spans="1:14" ht="13.9" customHeight="1" x14ac:dyDescent="0.2">
      <c r="A130" s="393">
        <v>107</v>
      </c>
      <c r="B130" s="345" t="s">
        <v>3416</v>
      </c>
      <c r="C130" s="332"/>
      <c r="D130" s="101" t="s">
        <v>360</v>
      </c>
      <c r="E130" s="103"/>
      <c r="F130" s="343"/>
      <c r="G130" s="343"/>
      <c r="H130" s="250"/>
      <c r="I130" s="133"/>
      <c r="J130" s="133"/>
      <c r="K130" s="133"/>
      <c r="L130" s="133"/>
      <c r="M130" s="133"/>
      <c r="N130" s="133"/>
    </row>
    <row r="131" spans="1:14" s="71" customFormat="1" ht="13.9" customHeight="1" x14ac:dyDescent="0.2">
      <c r="A131" s="393">
        <v>108</v>
      </c>
      <c r="B131" s="345" t="s">
        <v>3417</v>
      </c>
      <c r="C131" s="322"/>
      <c r="D131" s="323" t="s">
        <v>362</v>
      </c>
      <c r="E131" s="324"/>
      <c r="F131" s="255"/>
      <c r="G131" s="254"/>
      <c r="H131" s="255"/>
      <c r="I131" s="255"/>
      <c r="J131" s="255"/>
      <c r="K131" s="255"/>
      <c r="L131" s="271"/>
      <c r="M131" s="255"/>
      <c r="N131" s="255"/>
    </row>
    <row r="132" spans="1:14" s="133" customFormat="1" ht="13.9" customHeight="1" x14ac:dyDescent="0.2">
      <c r="A132" s="393">
        <v>109</v>
      </c>
      <c r="B132" s="345" t="s">
        <v>3418</v>
      </c>
      <c r="C132" s="329"/>
      <c r="D132" s="330" t="s">
        <v>2437</v>
      </c>
      <c r="E132" s="331"/>
      <c r="F132" s="255"/>
      <c r="G132" s="254"/>
      <c r="H132" s="255"/>
      <c r="I132" s="255"/>
      <c r="J132" s="255"/>
      <c r="K132" s="255"/>
      <c r="L132" s="271"/>
      <c r="M132" s="255"/>
      <c r="N132" s="255"/>
    </row>
    <row r="133" spans="1:14" ht="13.9" customHeight="1" x14ac:dyDescent="0.2">
      <c r="A133" s="393">
        <v>110</v>
      </c>
      <c r="B133" s="345" t="s">
        <v>3419</v>
      </c>
      <c r="C133" s="322"/>
      <c r="D133" s="323" t="s">
        <v>364</v>
      </c>
      <c r="E133" s="103"/>
      <c r="F133" s="255"/>
      <c r="G133" s="254"/>
      <c r="H133" s="255"/>
      <c r="I133" s="255"/>
      <c r="J133" s="255"/>
      <c r="K133" s="255"/>
      <c r="L133" s="271"/>
      <c r="M133" s="255"/>
      <c r="N133" s="255"/>
    </row>
    <row r="134" spans="1:14" ht="13.9" customHeight="1" x14ac:dyDescent="0.2">
      <c r="A134" s="393">
        <v>111</v>
      </c>
      <c r="B134" s="345" t="s">
        <v>3420</v>
      </c>
      <c r="C134" s="325"/>
      <c r="D134" s="327" t="s">
        <v>2439</v>
      </c>
      <c r="E134" s="103"/>
      <c r="F134" s="328"/>
      <c r="G134" s="328"/>
      <c r="H134" s="250"/>
      <c r="I134" s="133"/>
      <c r="J134" s="133"/>
      <c r="K134" s="133"/>
      <c r="L134" s="133"/>
      <c r="M134" s="133"/>
      <c r="N134" s="133"/>
    </row>
    <row r="135" spans="1:14" s="71" customFormat="1" ht="13.9" customHeight="1" x14ac:dyDescent="0.2">
      <c r="A135" s="393">
        <v>112</v>
      </c>
      <c r="B135" s="345" t="s">
        <v>3421</v>
      </c>
      <c r="C135" s="322"/>
      <c r="D135" s="323" t="s">
        <v>365</v>
      </c>
      <c r="E135" s="324"/>
      <c r="F135" s="255"/>
      <c r="G135" s="254"/>
      <c r="H135" s="255"/>
      <c r="I135" s="255"/>
      <c r="J135" s="255"/>
      <c r="K135" s="255"/>
      <c r="L135" s="271"/>
      <c r="M135" s="255"/>
      <c r="N135" s="255"/>
    </row>
    <row r="136" spans="1:14" s="133" customFormat="1" ht="13.9" customHeight="1" x14ac:dyDescent="0.2">
      <c r="A136" s="393">
        <v>113</v>
      </c>
      <c r="B136" s="345" t="s">
        <v>3422</v>
      </c>
      <c r="C136" s="329"/>
      <c r="D136" s="330" t="s">
        <v>367</v>
      </c>
      <c r="E136" s="331"/>
      <c r="F136" s="255"/>
      <c r="G136" s="254"/>
      <c r="H136" s="255"/>
      <c r="I136" s="255"/>
      <c r="J136" s="255"/>
      <c r="K136" s="255"/>
      <c r="L136" s="271"/>
      <c r="M136" s="255"/>
      <c r="N136" s="255"/>
    </row>
    <row r="137" spans="1:14" ht="13.9" customHeight="1" x14ac:dyDescent="0.2">
      <c r="A137" s="393">
        <v>114</v>
      </c>
      <c r="B137" s="345" t="s">
        <v>3423</v>
      </c>
      <c r="C137" s="322"/>
      <c r="D137" s="323" t="s">
        <v>369</v>
      </c>
      <c r="E137" s="103"/>
      <c r="F137" s="255"/>
      <c r="G137" s="254"/>
      <c r="H137" s="255"/>
      <c r="I137" s="255"/>
      <c r="J137" s="255"/>
      <c r="K137" s="255"/>
      <c r="L137" s="271"/>
      <c r="M137" s="255"/>
      <c r="N137" s="255"/>
    </row>
    <row r="138" spans="1:14" ht="13.9" customHeight="1" x14ac:dyDescent="0.2">
      <c r="A138" s="393">
        <v>115</v>
      </c>
      <c r="B138" s="345" t="s">
        <v>3424</v>
      </c>
      <c r="C138" s="325"/>
      <c r="D138" s="327" t="s">
        <v>2441</v>
      </c>
      <c r="E138" s="103"/>
      <c r="F138" s="328"/>
      <c r="G138" s="328"/>
      <c r="H138" s="250"/>
      <c r="I138" s="133"/>
      <c r="J138" s="133"/>
      <c r="K138" s="133"/>
      <c r="L138" s="133"/>
      <c r="M138" s="133"/>
      <c r="N138" s="133"/>
    </row>
    <row r="139" spans="1:14" ht="13.9" customHeight="1" x14ac:dyDescent="0.2">
      <c r="A139" s="393">
        <v>116</v>
      </c>
      <c r="B139" s="345" t="s">
        <v>3841</v>
      </c>
      <c r="C139" s="325"/>
      <c r="D139" s="403" t="s">
        <v>771</v>
      </c>
      <c r="E139" s="103"/>
      <c r="F139" s="328"/>
      <c r="G139" s="328"/>
      <c r="H139" s="250"/>
      <c r="I139" s="133"/>
      <c r="J139" s="133"/>
      <c r="K139" s="133"/>
      <c r="L139" s="133"/>
      <c r="M139" s="133"/>
      <c r="N139" s="133"/>
    </row>
    <row r="140" spans="1:14" s="71" customFormat="1" ht="13.9" customHeight="1" x14ac:dyDescent="0.2">
      <c r="A140" s="394">
        <v>1</v>
      </c>
      <c r="B140" s="395" t="s">
        <v>3425</v>
      </c>
      <c r="C140" s="322"/>
      <c r="D140" s="399" t="s">
        <v>2443</v>
      </c>
      <c r="E140" s="324"/>
      <c r="F140" s="255"/>
      <c r="G140" s="254"/>
      <c r="H140" s="255"/>
      <c r="I140" s="255"/>
      <c r="J140" s="255"/>
      <c r="K140" s="255"/>
      <c r="L140" s="271"/>
      <c r="M140" s="255"/>
      <c r="N140" s="255"/>
    </row>
    <row r="141" spans="1:14" s="133" customFormat="1" ht="13.9" customHeight="1" x14ac:dyDescent="0.2">
      <c r="A141" s="394">
        <v>2</v>
      </c>
      <c r="B141" s="395" t="s">
        <v>3426</v>
      </c>
      <c r="C141" s="329"/>
      <c r="D141" s="401" t="s">
        <v>2444</v>
      </c>
      <c r="E141" s="331"/>
      <c r="F141" s="255"/>
      <c r="G141" s="254"/>
      <c r="H141" s="255"/>
      <c r="I141" s="255"/>
      <c r="J141" s="255"/>
      <c r="K141" s="255"/>
      <c r="L141" s="271"/>
      <c r="M141" s="255"/>
      <c r="N141" s="255"/>
    </row>
    <row r="142" spans="1:14" ht="13.9" customHeight="1" x14ac:dyDescent="0.2">
      <c r="A142" s="394">
        <v>3</v>
      </c>
      <c r="B142" s="395" t="s">
        <v>3427</v>
      </c>
      <c r="C142" s="322"/>
      <c r="D142" s="399" t="s">
        <v>1850</v>
      </c>
      <c r="E142" s="103"/>
      <c r="F142" s="255"/>
      <c r="G142" s="254"/>
      <c r="H142" s="255"/>
      <c r="I142" s="255"/>
      <c r="J142" s="255"/>
      <c r="K142" s="255"/>
      <c r="L142" s="271"/>
      <c r="M142" s="255"/>
      <c r="N142" s="255"/>
    </row>
    <row r="143" spans="1:14" ht="13.9" customHeight="1" x14ac:dyDescent="0.2">
      <c r="A143" s="394">
        <v>4</v>
      </c>
      <c r="B143" s="395" t="s">
        <v>3428</v>
      </c>
      <c r="C143" s="325"/>
      <c r="D143" s="400" t="s">
        <v>1851</v>
      </c>
      <c r="E143" s="103"/>
      <c r="F143" s="336"/>
      <c r="G143" s="336"/>
      <c r="H143" s="250"/>
      <c r="I143" s="133"/>
      <c r="J143" s="133"/>
      <c r="K143" s="133"/>
      <c r="L143" s="133"/>
      <c r="M143" s="133"/>
      <c r="N143" s="133"/>
    </row>
    <row r="144" spans="1:14" s="71" customFormat="1" ht="13.9" customHeight="1" x14ac:dyDescent="0.2">
      <c r="A144" s="394">
        <v>5</v>
      </c>
      <c r="B144" s="395" t="s">
        <v>3429</v>
      </c>
      <c r="C144" s="322"/>
      <c r="D144" s="399" t="s">
        <v>1852</v>
      </c>
      <c r="E144" s="324"/>
      <c r="F144" s="255"/>
      <c r="G144" s="254"/>
      <c r="H144" s="255"/>
      <c r="I144" s="255"/>
      <c r="J144" s="255"/>
      <c r="K144" s="255"/>
      <c r="L144" s="271"/>
      <c r="M144" s="255"/>
      <c r="N144" s="255"/>
    </row>
    <row r="145" spans="1:14" s="133" customFormat="1" ht="13.9" customHeight="1" x14ac:dyDescent="0.2">
      <c r="A145" s="394">
        <v>6</v>
      </c>
      <c r="B145" s="396" t="s">
        <v>3430</v>
      </c>
      <c r="C145" s="329"/>
      <c r="D145" s="401" t="s">
        <v>1853</v>
      </c>
      <c r="E145" s="331"/>
      <c r="F145" s="255"/>
      <c r="G145" s="254"/>
      <c r="H145" s="255"/>
      <c r="I145" s="255"/>
      <c r="J145" s="255"/>
      <c r="K145" s="255"/>
      <c r="L145" s="271"/>
      <c r="M145" s="255"/>
      <c r="N145" s="255"/>
    </row>
    <row r="146" spans="1:14" ht="13.9" customHeight="1" x14ac:dyDescent="0.2">
      <c r="A146" s="394">
        <v>7</v>
      </c>
      <c r="B146" s="396" t="s">
        <v>3431</v>
      </c>
      <c r="C146" s="322"/>
      <c r="D146" s="399" t="s">
        <v>1854</v>
      </c>
      <c r="E146" s="103"/>
      <c r="F146" s="255"/>
      <c r="G146" s="254"/>
      <c r="H146" s="255"/>
      <c r="I146" s="255"/>
      <c r="J146" s="255"/>
      <c r="K146" s="255"/>
      <c r="L146" s="271"/>
      <c r="M146" s="255"/>
      <c r="N146" s="255"/>
    </row>
    <row r="147" spans="1:14" s="133" customFormat="1" ht="13.9" customHeight="1" x14ac:dyDescent="0.2">
      <c r="A147" s="394">
        <v>8</v>
      </c>
      <c r="B147" s="396" t="s">
        <v>3432</v>
      </c>
      <c r="C147" s="329"/>
      <c r="D147" s="401" t="s">
        <v>1855</v>
      </c>
      <c r="E147" s="331"/>
      <c r="F147" s="255"/>
      <c r="G147" s="254"/>
      <c r="H147" s="255"/>
      <c r="I147" s="255"/>
      <c r="J147" s="255"/>
      <c r="K147" s="255"/>
      <c r="L147" s="271"/>
      <c r="M147" s="255"/>
      <c r="N147" s="255"/>
    </row>
    <row r="148" spans="1:14" s="133" customFormat="1" ht="13.9" customHeight="1" x14ac:dyDescent="0.2">
      <c r="A148" s="393">
        <v>117</v>
      </c>
      <c r="B148" s="321" t="s">
        <v>3842</v>
      </c>
      <c r="C148" s="329"/>
      <c r="D148" s="404" t="s">
        <v>772</v>
      </c>
      <c r="E148" s="331"/>
      <c r="F148" s="255"/>
      <c r="G148" s="254"/>
      <c r="H148" s="255"/>
      <c r="I148" s="255"/>
      <c r="J148" s="255"/>
      <c r="K148" s="255"/>
      <c r="L148" s="271"/>
      <c r="M148" s="255"/>
      <c r="N148" s="255"/>
    </row>
    <row r="149" spans="1:14" ht="13.9" customHeight="1" x14ac:dyDescent="0.2">
      <c r="A149" s="394">
        <v>9</v>
      </c>
      <c r="B149" s="396" t="s">
        <v>3433</v>
      </c>
      <c r="C149" s="322"/>
      <c r="D149" s="399" t="s">
        <v>1856</v>
      </c>
      <c r="E149" s="103"/>
      <c r="F149" s="255"/>
      <c r="G149" s="254"/>
      <c r="H149" s="255"/>
      <c r="I149" s="255"/>
      <c r="J149" s="255"/>
      <c r="K149" s="255"/>
      <c r="L149" s="271"/>
      <c r="M149" s="255"/>
      <c r="N149" s="255"/>
    </row>
    <row r="150" spans="1:14" ht="13.9" customHeight="1" x14ac:dyDescent="0.2">
      <c r="A150" s="394">
        <v>10</v>
      </c>
      <c r="B150" s="396" t="s">
        <v>3434</v>
      </c>
      <c r="C150" s="325"/>
      <c r="D150" s="400" t="s">
        <v>2448</v>
      </c>
      <c r="E150" s="103"/>
      <c r="F150" s="336"/>
      <c r="G150" s="336"/>
      <c r="H150" s="250"/>
      <c r="I150" s="133"/>
      <c r="J150" s="133"/>
      <c r="K150" s="133"/>
      <c r="L150" s="133"/>
      <c r="M150" s="133"/>
      <c r="N150" s="133"/>
    </row>
    <row r="151" spans="1:14" s="71" customFormat="1" ht="13.9" customHeight="1" x14ac:dyDescent="0.2">
      <c r="A151" s="394">
        <v>11</v>
      </c>
      <c r="B151" s="396" t="s">
        <v>3435</v>
      </c>
      <c r="C151" s="322"/>
      <c r="D151" s="399" t="s">
        <v>2449</v>
      </c>
      <c r="E151" s="324"/>
      <c r="F151" s="255"/>
      <c r="G151" s="254"/>
      <c r="H151" s="255"/>
      <c r="I151" s="255"/>
      <c r="J151" s="255"/>
      <c r="K151" s="255"/>
      <c r="L151" s="271"/>
      <c r="M151" s="255"/>
      <c r="N151" s="255"/>
    </row>
    <row r="152" spans="1:14" ht="13.9" customHeight="1" x14ac:dyDescent="0.2">
      <c r="A152" s="394">
        <v>12</v>
      </c>
      <c r="B152" s="396" t="s">
        <v>3436</v>
      </c>
      <c r="C152" s="332"/>
      <c r="D152" s="400" t="s">
        <v>2450</v>
      </c>
      <c r="E152" s="103"/>
      <c r="F152" s="336"/>
      <c r="G152" s="336"/>
      <c r="H152" s="250"/>
      <c r="I152" s="133"/>
      <c r="J152" s="133"/>
      <c r="K152" s="133"/>
      <c r="L152" s="133"/>
      <c r="M152" s="133"/>
      <c r="N152" s="133"/>
    </row>
    <row r="153" spans="1:14" s="71" customFormat="1" ht="13.9" customHeight="1" x14ac:dyDescent="0.2">
      <c r="A153" s="394">
        <v>13</v>
      </c>
      <c r="B153" s="396" t="s">
        <v>3437</v>
      </c>
      <c r="C153" s="322"/>
      <c r="D153" s="399" t="s">
        <v>2451</v>
      </c>
      <c r="E153" s="324"/>
      <c r="F153" s="255"/>
      <c r="G153" s="254"/>
      <c r="H153" s="255"/>
      <c r="I153" s="255"/>
      <c r="J153" s="255"/>
      <c r="K153" s="255"/>
      <c r="L153" s="271"/>
      <c r="M153" s="255"/>
      <c r="N153" s="255"/>
    </row>
    <row r="154" spans="1:14" ht="13.9" customHeight="1" x14ac:dyDescent="0.2">
      <c r="A154" s="394">
        <v>14</v>
      </c>
      <c r="B154" s="395" t="s">
        <v>3438</v>
      </c>
      <c r="C154" s="332"/>
      <c r="D154" s="400" t="s">
        <v>2452</v>
      </c>
      <c r="E154" s="103"/>
      <c r="F154" s="336"/>
      <c r="G154" s="336"/>
      <c r="H154" s="250"/>
      <c r="I154" s="133"/>
      <c r="J154" s="133"/>
      <c r="K154" s="133"/>
      <c r="L154" s="133"/>
      <c r="M154" s="133"/>
      <c r="N154" s="133"/>
    </row>
    <row r="155" spans="1:14" s="71" customFormat="1" ht="13.9" customHeight="1" x14ac:dyDescent="0.2">
      <c r="A155" s="394">
        <v>15</v>
      </c>
      <c r="B155" s="396" t="s">
        <v>3439</v>
      </c>
      <c r="C155" s="322"/>
      <c r="D155" s="399" t="s">
        <v>2453</v>
      </c>
      <c r="E155" s="324"/>
      <c r="F155" s="255"/>
      <c r="G155" s="254"/>
      <c r="H155" s="255"/>
      <c r="I155" s="255"/>
      <c r="J155" s="255"/>
      <c r="K155" s="255"/>
      <c r="L155" s="271"/>
      <c r="M155" s="255"/>
      <c r="N155" s="255"/>
    </row>
    <row r="156" spans="1:14" ht="13.9" customHeight="1" x14ac:dyDescent="0.2">
      <c r="A156" s="394">
        <v>16</v>
      </c>
      <c r="B156" s="396" t="s">
        <v>3440</v>
      </c>
      <c r="C156" s="332"/>
      <c r="D156" s="400" t="s">
        <v>2454</v>
      </c>
      <c r="E156" s="103"/>
      <c r="F156" s="336"/>
      <c r="G156" s="336"/>
      <c r="H156" s="250"/>
      <c r="I156" s="133"/>
      <c r="J156" s="133"/>
      <c r="K156" s="133"/>
      <c r="L156" s="133"/>
      <c r="M156" s="133"/>
      <c r="N156" s="133"/>
    </row>
    <row r="157" spans="1:14" s="71" customFormat="1" ht="13.9" customHeight="1" x14ac:dyDescent="0.2">
      <c r="A157" s="394">
        <v>17</v>
      </c>
      <c r="B157" s="396" t="s">
        <v>3441</v>
      </c>
      <c r="C157" s="322"/>
      <c r="D157" s="399" t="s">
        <v>2455</v>
      </c>
      <c r="E157" s="324"/>
      <c r="F157" s="255"/>
      <c r="G157" s="254"/>
      <c r="H157" s="255"/>
      <c r="I157" s="255"/>
      <c r="J157" s="255"/>
      <c r="K157" s="255"/>
      <c r="L157" s="271"/>
      <c r="M157" s="255"/>
      <c r="N157" s="255"/>
    </row>
    <row r="158" spans="1:14" ht="13.9" customHeight="1" x14ac:dyDescent="0.2">
      <c r="A158" s="394">
        <v>18</v>
      </c>
      <c r="B158" s="396" t="s">
        <v>3442</v>
      </c>
      <c r="C158" s="332"/>
      <c r="D158" s="400" t="s">
        <v>1866</v>
      </c>
      <c r="E158" s="103"/>
      <c r="F158" s="336"/>
      <c r="G158" s="336"/>
      <c r="H158" s="250"/>
      <c r="I158" s="133"/>
      <c r="J158" s="133"/>
      <c r="K158" s="133"/>
      <c r="L158" s="133"/>
      <c r="M158" s="133"/>
      <c r="N158" s="133"/>
    </row>
    <row r="159" spans="1:14" s="71" customFormat="1" ht="13.9" customHeight="1" x14ac:dyDescent="0.2">
      <c r="A159" s="394">
        <v>19</v>
      </c>
      <c r="B159" s="397" t="s">
        <v>3443</v>
      </c>
      <c r="C159" s="322"/>
      <c r="D159" s="399" t="s">
        <v>1867</v>
      </c>
      <c r="E159" s="324"/>
      <c r="F159" s="255"/>
      <c r="G159" s="254"/>
      <c r="H159" s="255"/>
      <c r="I159" s="255"/>
      <c r="J159" s="255"/>
      <c r="K159" s="255"/>
      <c r="L159" s="271"/>
      <c r="M159" s="255"/>
      <c r="N159" s="255"/>
    </row>
    <row r="160" spans="1:14" ht="13.9" customHeight="1" x14ac:dyDescent="0.2">
      <c r="A160" s="394">
        <v>20</v>
      </c>
      <c r="B160" s="397" t="s">
        <v>3444</v>
      </c>
      <c r="C160" s="332"/>
      <c r="D160" s="400" t="s">
        <v>3544</v>
      </c>
      <c r="E160" s="103"/>
      <c r="F160" s="336"/>
      <c r="G160" s="336"/>
      <c r="H160" s="250"/>
      <c r="I160" s="133"/>
      <c r="J160" s="133"/>
      <c r="K160" s="133"/>
      <c r="L160" s="133"/>
      <c r="M160" s="133"/>
      <c r="N160" s="133"/>
    </row>
    <row r="161" spans="1:14" s="71" customFormat="1" ht="13.9" customHeight="1" x14ac:dyDescent="0.2">
      <c r="A161" s="394">
        <v>21</v>
      </c>
      <c r="B161" s="398" t="s">
        <v>3445</v>
      </c>
      <c r="C161" s="322"/>
      <c r="D161" s="399" t="s">
        <v>3545</v>
      </c>
      <c r="E161" s="324"/>
      <c r="F161" s="255"/>
      <c r="G161" s="254"/>
      <c r="H161" s="255"/>
      <c r="I161" s="255"/>
      <c r="J161" s="255"/>
      <c r="K161" s="255"/>
      <c r="L161" s="271"/>
      <c r="M161" s="255"/>
      <c r="N161" s="255"/>
    </row>
    <row r="162" spans="1:14" ht="13.9" customHeight="1" x14ac:dyDescent="0.2">
      <c r="A162" s="394">
        <v>22</v>
      </c>
      <c r="B162" s="396" t="s">
        <v>3446</v>
      </c>
      <c r="C162" s="332"/>
      <c r="D162" s="400" t="s">
        <v>1869</v>
      </c>
      <c r="E162" s="103"/>
      <c r="F162" s="336"/>
      <c r="G162" s="336"/>
      <c r="H162" s="250"/>
      <c r="I162" s="133"/>
      <c r="J162" s="133"/>
      <c r="K162" s="133"/>
      <c r="L162" s="133"/>
      <c r="M162" s="133"/>
      <c r="N162" s="133"/>
    </row>
    <row r="163" spans="1:14" s="71" customFormat="1" ht="13.9" customHeight="1" x14ac:dyDescent="0.2">
      <c r="A163" s="393">
        <v>118</v>
      </c>
      <c r="B163" s="321" t="s">
        <v>3447</v>
      </c>
      <c r="C163" s="322"/>
      <c r="D163" s="323" t="s">
        <v>39</v>
      </c>
      <c r="E163" s="324"/>
      <c r="F163" s="255"/>
      <c r="G163" s="254"/>
      <c r="H163" s="255"/>
      <c r="I163" s="255"/>
      <c r="J163" s="255"/>
      <c r="K163" s="255"/>
      <c r="L163" s="271"/>
      <c r="M163" s="255"/>
      <c r="N163" s="255"/>
    </row>
    <row r="164" spans="1:14" ht="13.9" customHeight="1" x14ac:dyDescent="0.2">
      <c r="A164" s="393">
        <v>119</v>
      </c>
      <c r="B164" s="321" t="s">
        <v>3448</v>
      </c>
      <c r="C164" s="332"/>
      <c r="D164" s="101" t="s">
        <v>40</v>
      </c>
      <c r="E164" s="103"/>
      <c r="F164" s="336"/>
      <c r="G164" s="336"/>
      <c r="H164" s="250"/>
      <c r="I164" s="133"/>
      <c r="J164" s="133"/>
      <c r="K164" s="133"/>
      <c r="L164" s="133"/>
      <c r="M164" s="133"/>
      <c r="N164" s="133"/>
    </row>
    <row r="165" spans="1:14" s="71" customFormat="1" ht="13.9" customHeight="1" x14ac:dyDescent="0.2">
      <c r="A165" s="393">
        <v>120</v>
      </c>
      <c r="B165" s="321" t="s">
        <v>3449</v>
      </c>
      <c r="C165" s="322"/>
      <c r="D165" s="323" t="s">
        <v>41</v>
      </c>
      <c r="E165" s="324"/>
      <c r="F165" s="255"/>
      <c r="G165" s="254"/>
      <c r="H165" s="255"/>
      <c r="I165" s="255"/>
      <c r="J165" s="255"/>
      <c r="K165" s="255"/>
      <c r="L165" s="271"/>
      <c r="M165" s="255"/>
      <c r="N165" s="255"/>
    </row>
    <row r="166" spans="1:14" ht="13.9" customHeight="1" x14ac:dyDescent="0.2">
      <c r="A166" s="393">
        <v>121</v>
      </c>
      <c r="B166" s="321" t="s">
        <v>3450</v>
      </c>
      <c r="C166" s="332"/>
      <c r="D166" s="101" t="s">
        <v>42</v>
      </c>
      <c r="E166" s="103"/>
      <c r="F166" s="336"/>
      <c r="G166" s="336"/>
      <c r="H166" s="250"/>
      <c r="I166" s="133"/>
      <c r="J166" s="133"/>
      <c r="K166" s="133"/>
      <c r="L166" s="133"/>
      <c r="M166" s="133"/>
      <c r="N166" s="133"/>
    </row>
    <row r="167" spans="1:14" s="71" customFormat="1" ht="13.9" customHeight="1" x14ac:dyDescent="0.2">
      <c r="A167" s="393">
        <v>122</v>
      </c>
      <c r="B167" s="346" t="s">
        <v>3451</v>
      </c>
      <c r="C167" s="322"/>
      <c r="D167" s="323" t="s">
        <v>375</v>
      </c>
      <c r="E167" s="324"/>
      <c r="F167" s="255"/>
      <c r="G167" s="254"/>
      <c r="H167" s="255"/>
      <c r="I167" s="255"/>
      <c r="J167" s="255"/>
      <c r="K167" s="255"/>
      <c r="L167" s="271"/>
      <c r="M167" s="255"/>
      <c r="N167" s="255"/>
    </row>
    <row r="168" spans="1:14" ht="13.9" customHeight="1" x14ac:dyDescent="0.2">
      <c r="A168" s="393">
        <v>123</v>
      </c>
      <c r="B168" s="346" t="s">
        <v>3453</v>
      </c>
      <c r="C168" s="322"/>
      <c r="D168" s="323" t="s">
        <v>1870</v>
      </c>
      <c r="E168" s="103"/>
      <c r="F168" s="255"/>
      <c r="G168" s="254"/>
      <c r="H168" s="255"/>
      <c r="I168" s="255"/>
      <c r="J168" s="255"/>
      <c r="K168" s="255"/>
      <c r="L168" s="271"/>
      <c r="M168" s="255"/>
      <c r="N168" s="255"/>
    </row>
    <row r="169" spans="1:14" ht="13.9" customHeight="1" x14ac:dyDescent="0.2">
      <c r="A169" s="393">
        <v>124</v>
      </c>
      <c r="B169" s="346" t="s">
        <v>3452</v>
      </c>
      <c r="C169" s="325"/>
      <c r="D169" s="338" t="s">
        <v>941</v>
      </c>
      <c r="E169" s="103"/>
      <c r="F169" s="337"/>
      <c r="G169" s="337"/>
      <c r="H169" s="250"/>
      <c r="I169" s="133"/>
      <c r="J169" s="133"/>
      <c r="K169" s="133"/>
      <c r="L169" s="133"/>
      <c r="M169" s="133"/>
      <c r="N169" s="133"/>
    </row>
    <row r="170" spans="1:14" ht="13.9" customHeight="1" x14ac:dyDescent="0.2">
      <c r="A170" s="393">
        <v>125</v>
      </c>
      <c r="B170" s="321" t="s">
        <v>3839</v>
      </c>
      <c r="C170" s="322"/>
      <c r="D170" s="402" t="s">
        <v>3840</v>
      </c>
      <c r="E170" s="103"/>
      <c r="F170" s="255"/>
      <c r="G170" s="254"/>
      <c r="H170" s="255"/>
      <c r="I170" s="255"/>
      <c r="J170" s="255"/>
      <c r="K170" s="255"/>
      <c r="L170" s="271"/>
      <c r="M170" s="255"/>
      <c r="N170" s="255"/>
    </row>
    <row r="171" spans="1:14" s="71" customFormat="1" ht="13.9" customHeight="1" x14ac:dyDescent="0.2">
      <c r="A171" s="394">
        <v>23</v>
      </c>
      <c r="B171" s="396" t="s">
        <v>3455</v>
      </c>
      <c r="C171" s="322"/>
      <c r="D171" s="399" t="s">
        <v>1872</v>
      </c>
      <c r="E171" s="324"/>
      <c r="F171" s="255"/>
      <c r="G171" s="254"/>
      <c r="H171" s="255"/>
      <c r="I171" s="255"/>
      <c r="J171" s="255"/>
      <c r="K171" s="255"/>
      <c r="L171" s="271"/>
      <c r="M171" s="255"/>
      <c r="N171" s="255"/>
    </row>
    <row r="172" spans="1:14" ht="13.9" customHeight="1" x14ac:dyDescent="0.2">
      <c r="A172" s="394">
        <v>24</v>
      </c>
      <c r="B172" s="396" t="s">
        <v>3454</v>
      </c>
      <c r="C172" s="325"/>
      <c r="D172" s="400" t="s">
        <v>1873</v>
      </c>
      <c r="E172" s="103"/>
      <c r="F172" s="336"/>
      <c r="G172" s="336"/>
      <c r="H172" s="250"/>
      <c r="I172" s="133"/>
      <c r="J172" s="133"/>
      <c r="K172" s="133"/>
      <c r="L172" s="133"/>
      <c r="M172" s="133"/>
      <c r="N172" s="133"/>
    </row>
    <row r="173" spans="1:14" ht="13.9" customHeight="1" x14ac:dyDescent="0.2">
      <c r="A173" s="393">
        <v>126</v>
      </c>
      <c r="B173" s="321" t="s">
        <v>3456</v>
      </c>
      <c r="C173" s="332"/>
      <c r="D173" s="101" t="s">
        <v>942</v>
      </c>
      <c r="E173" s="103"/>
      <c r="F173" s="343"/>
      <c r="G173" s="343"/>
      <c r="H173" s="250"/>
      <c r="I173" s="133"/>
      <c r="J173" s="133"/>
      <c r="K173" s="133"/>
      <c r="L173" s="133"/>
      <c r="M173" s="133"/>
      <c r="N173" s="133"/>
    </row>
    <row r="174" spans="1:14" s="71" customFormat="1" ht="13.9" customHeight="1" x14ac:dyDescent="0.2">
      <c r="A174" s="393">
        <v>127</v>
      </c>
      <c r="B174" s="321" t="s">
        <v>3457</v>
      </c>
      <c r="C174" s="322"/>
      <c r="D174" s="323" t="s">
        <v>1405</v>
      </c>
      <c r="E174" s="324"/>
      <c r="F174" s="255"/>
      <c r="G174" s="254"/>
      <c r="H174" s="255"/>
      <c r="I174" s="255"/>
      <c r="J174" s="255"/>
      <c r="K174" s="255"/>
      <c r="L174" s="271"/>
      <c r="M174" s="255"/>
      <c r="N174" s="255"/>
    </row>
    <row r="175" spans="1:14" ht="13.9" customHeight="1" x14ac:dyDescent="0.2">
      <c r="A175" s="393">
        <v>128</v>
      </c>
      <c r="B175" s="321" t="s">
        <v>3458</v>
      </c>
      <c r="C175" s="332"/>
      <c r="D175" s="101" t="s">
        <v>1874</v>
      </c>
      <c r="E175" s="103"/>
      <c r="F175" s="343"/>
      <c r="G175" s="343"/>
      <c r="H175" s="250"/>
      <c r="I175" s="133"/>
      <c r="J175" s="133"/>
      <c r="K175" s="133"/>
      <c r="L175" s="133"/>
      <c r="M175" s="133"/>
      <c r="N175" s="133"/>
    </row>
    <row r="176" spans="1:14" s="71" customFormat="1" ht="13.9" customHeight="1" x14ac:dyDescent="0.2">
      <c r="A176" s="393">
        <v>129</v>
      </c>
      <c r="B176" s="334" t="s">
        <v>3459</v>
      </c>
      <c r="C176" s="322"/>
      <c r="D176" s="323" t="s">
        <v>943</v>
      </c>
      <c r="E176" s="324"/>
      <c r="F176" s="255"/>
      <c r="G176" s="254"/>
      <c r="H176" s="255"/>
      <c r="I176" s="255"/>
      <c r="J176" s="255"/>
      <c r="K176" s="255"/>
      <c r="L176" s="271"/>
      <c r="M176" s="255"/>
      <c r="N176" s="255"/>
    </row>
    <row r="177" spans="1:14" ht="13.9" customHeight="1" x14ac:dyDescent="0.2">
      <c r="A177" s="393">
        <v>130</v>
      </c>
      <c r="B177" s="334" t="s">
        <v>3460</v>
      </c>
      <c r="C177" s="332"/>
      <c r="D177" s="101" t="s">
        <v>1875</v>
      </c>
      <c r="E177" s="103"/>
      <c r="F177" s="343"/>
      <c r="G177" s="343"/>
      <c r="H177" s="250"/>
      <c r="I177" s="133"/>
      <c r="J177" s="133"/>
      <c r="K177" s="133"/>
      <c r="L177" s="133"/>
      <c r="M177" s="133"/>
      <c r="N177" s="133"/>
    </row>
    <row r="178" spans="1:14" s="71" customFormat="1" ht="13.9" customHeight="1" x14ac:dyDescent="0.2">
      <c r="A178" s="393">
        <v>131</v>
      </c>
      <c r="B178" s="321" t="s">
        <v>3461</v>
      </c>
      <c r="C178" s="322"/>
      <c r="D178" s="323" t="s">
        <v>1877</v>
      </c>
      <c r="E178" s="324"/>
      <c r="F178" s="255"/>
      <c r="G178" s="254"/>
      <c r="H178" s="255"/>
      <c r="I178" s="255"/>
      <c r="J178" s="255"/>
      <c r="K178" s="255"/>
      <c r="L178" s="271"/>
      <c r="M178" s="255"/>
      <c r="N178" s="255"/>
    </row>
    <row r="179" spans="1:14" ht="13.9" customHeight="1" x14ac:dyDescent="0.2">
      <c r="A179" s="393">
        <v>132</v>
      </c>
      <c r="B179" s="321" t="s">
        <v>3462</v>
      </c>
      <c r="C179" s="332"/>
      <c r="D179" s="101" t="s">
        <v>946</v>
      </c>
      <c r="E179" s="103"/>
      <c r="F179" s="343"/>
      <c r="G179" s="343"/>
      <c r="H179" s="250"/>
      <c r="I179" s="133"/>
      <c r="J179" s="133"/>
      <c r="K179" s="133"/>
      <c r="L179" s="133"/>
      <c r="M179" s="133"/>
      <c r="N179" s="133"/>
    </row>
    <row r="180" spans="1:14" s="71" customFormat="1" ht="13.9" customHeight="1" x14ac:dyDescent="0.2">
      <c r="A180" s="393">
        <v>133</v>
      </c>
      <c r="B180" s="321" t="s">
        <v>3463</v>
      </c>
      <c r="C180" s="322"/>
      <c r="D180" s="323" t="s">
        <v>947</v>
      </c>
      <c r="E180" s="324"/>
      <c r="F180" s="255"/>
      <c r="G180" s="254"/>
      <c r="H180" s="255"/>
      <c r="I180" s="255"/>
      <c r="J180" s="255"/>
      <c r="K180" s="255"/>
      <c r="L180" s="271"/>
      <c r="M180" s="255"/>
      <c r="N180" s="255"/>
    </row>
    <row r="181" spans="1:14" ht="13.9" customHeight="1" x14ac:dyDescent="0.2">
      <c r="A181" s="393">
        <v>134</v>
      </c>
      <c r="B181" s="321" t="s">
        <v>3464</v>
      </c>
      <c r="C181" s="332"/>
      <c r="D181" s="101" t="s">
        <v>1879</v>
      </c>
      <c r="E181" s="103"/>
      <c r="F181" s="343"/>
      <c r="G181" s="343"/>
      <c r="H181" s="250"/>
      <c r="I181" s="133"/>
      <c r="J181" s="133"/>
      <c r="K181" s="133"/>
      <c r="L181" s="133"/>
      <c r="M181" s="133"/>
      <c r="N181" s="133"/>
    </row>
    <row r="182" spans="1:14" s="71" customFormat="1" ht="13.9" customHeight="1" x14ac:dyDescent="0.2">
      <c r="A182" s="393">
        <v>135</v>
      </c>
      <c r="B182" s="321" t="s">
        <v>3465</v>
      </c>
      <c r="C182" s="322"/>
      <c r="D182" s="323" t="s">
        <v>834</v>
      </c>
      <c r="E182" s="324"/>
      <c r="F182" s="255"/>
      <c r="G182" s="254"/>
      <c r="H182" s="255"/>
      <c r="I182" s="255"/>
      <c r="J182" s="255"/>
      <c r="K182" s="255"/>
      <c r="L182" s="271"/>
      <c r="M182" s="255"/>
      <c r="N182" s="255"/>
    </row>
    <row r="183" spans="1:14" ht="13.9" customHeight="1" x14ac:dyDescent="0.2">
      <c r="A183" s="393">
        <v>136</v>
      </c>
      <c r="B183" s="321" t="s">
        <v>3466</v>
      </c>
      <c r="C183" s="332"/>
      <c r="D183" s="101" t="s">
        <v>836</v>
      </c>
      <c r="E183" s="103"/>
      <c r="F183" s="343"/>
      <c r="G183" s="343"/>
      <c r="H183" s="250"/>
      <c r="I183" s="133"/>
      <c r="J183" s="133"/>
      <c r="K183" s="133"/>
      <c r="L183" s="133"/>
      <c r="M183" s="133"/>
      <c r="N183" s="133"/>
    </row>
    <row r="184" spans="1:14" s="71" customFormat="1" ht="13.9" customHeight="1" x14ac:dyDescent="0.2">
      <c r="A184" s="393">
        <v>137</v>
      </c>
      <c r="B184" s="321" t="s">
        <v>3467</v>
      </c>
      <c r="C184" s="322"/>
      <c r="D184" s="323" t="s">
        <v>839</v>
      </c>
      <c r="E184" s="324"/>
      <c r="F184" s="255"/>
      <c r="G184" s="254"/>
      <c r="H184" s="255"/>
      <c r="I184" s="255"/>
      <c r="J184" s="255"/>
      <c r="K184" s="255"/>
      <c r="L184" s="271"/>
      <c r="M184" s="255"/>
      <c r="N184" s="255"/>
    </row>
    <row r="185" spans="1:14" ht="13.9" customHeight="1" x14ac:dyDescent="0.2">
      <c r="A185" s="393">
        <v>138</v>
      </c>
      <c r="B185" s="321" t="s">
        <v>3468</v>
      </c>
      <c r="C185" s="332"/>
      <c r="D185" s="101" t="s">
        <v>948</v>
      </c>
      <c r="E185" s="103"/>
      <c r="F185" s="343"/>
      <c r="G185" s="343"/>
      <c r="H185" s="250"/>
      <c r="I185" s="133"/>
      <c r="J185" s="133"/>
      <c r="K185" s="133"/>
      <c r="L185" s="133"/>
      <c r="M185" s="133"/>
      <c r="N185" s="133"/>
    </row>
    <row r="186" spans="1:14" s="71" customFormat="1" ht="13.9" customHeight="1" x14ac:dyDescent="0.2">
      <c r="A186" s="393">
        <v>139</v>
      </c>
      <c r="B186" s="321" t="s">
        <v>3469</v>
      </c>
      <c r="C186" s="322"/>
      <c r="D186" s="323" t="s">
        <v>842</v>
      </c>
      <c r="E186" s="324"/>
      <c r="F186" s="255"/>
      <c r="G186" s="254"/>
      <c r="H186" s="255"/>
      <c r="I186" s="255"/>
      <c r="J186" s="255"/>
      <c r="K186" s="255"/>
      <c r="L186" s="271"/>
      <c r="M186" s="255"/>
      <c r="N186" s="255"/>
    </row>
    <row r="187" spans="1:14" ht="13.9" customHeight="1" x14ac:dyDescent="0.2">
      <c r="A187" s="393">
        <v>140</v>
      </c>
      <c r="B187" s="321" t="s">
        <v>3470</v>
      </c>
      <c r="C187" s="332"/>
      <c r="D187" s="101" t="s">
        <v>945</v>
      </c>
      <c r="E187" s="103"/>
      <c r="F187" s="336"/>
      <c r="G187" s="336"/>
      <c r="H187" s="250"/>
      <c r="I187" s="133"/>
      <c r="J187" s="133"/>
      <c r="K187" s="133"/>
      <c r="L187" s="133"/>
      <c r="M187" s="133"/>
      <c r="N187" s="133"/>
    </row>
    <row r="188" spans="1:14" s="71" customFormat="1" ht="13.9" customHeight="1" x14ac:dyDescent="0.2">
      <c r="A188" s="393">
        <v>141</v>
      </c>
      <c r="B188" s="321" t="s">
        <v>3471</v>
      </c>
      <c r="C188" s="322"/>
      <c r="D188" s="323" t="s">
        <v>1880</v>
      </c>
      <c r="E188" s="324"/>
      <c r="F188" s="255"/>
      <c r="G188" s="254"/>
      <c r="H188" s="255"/>
      <c r="I188" s="255"/>
      <c r="J188" s="255"/>
      <c r="K188" s="255"/>
      <c r="L188" s="271"/>
      <c r="M188" s="255"/>
      <c r="N188" s="255"/>
    </row>
    <row r="189" spans="1:14" s="133" customFormat="1" ht="13.9" customHeight="1" x14ac:dyDescent="0.2">
      <c r="A189" s="393">
        <v>142</v>
      </c>
      <c r="B189" s="321" t="s">
        <v>3472</v>
      </c>
      <c r="C189" s="329"/>
      <c r="D189" s="330" t="s">
        <v>1882</v>
      </c>
      <c r="E189" s="331"/>
      <c r="F189" s="255"/>
      <c r="G189" s="254"/>
      <c r="H189" s="255"/>
      <c r="I189" s="255"/>
      <c r="J189" s="255"/>
      <c r="K189" s="255"/>
      <c r="L189" s="271"/>
      <c r="M189" s="255"/>
      <c r="N189" s="255"/>
    </row>
    <row r="190" spans="1:14" ht="13.9" customHeight="1" x14ac:dyDescent="0.2">
      <c r="A190" s="393">
        <v>143</v>
      </c>
      <c r="B190" s="321" t="s">
        <v>3473</v>
      </c>
      <c r="C190" s="322"/>
      <c r="D190" s="323" t="s">
        <v>3546</v>
      </c>
      <c r="E190" s="103"/>
      <c r="F190" s="255"/>
      <c r="G190" s="254"/>
      <c r="H190" s="255"/>
      <c r="I190" s="255"/>
      <c r="J190" s="255"/>
      <c r="K190" s="255"/>
      <c r="L190" s="271"/>
      <c r="M190" s="255"/>
      <c r="N190" s="255"/>
    </row>
    <row r="191" spans="1:14" ht="13.9" customHeight="1" x14ac:dyDescent="0.2">
      <c r="A191" s="393">
        <v>144</v>
      </c>
      <c r="B191" s="321" t="s">
        <v>3474</v>
      </c>
      <c r="C191" s="325"/>
      <c r="D191" s="327" t="s">
        <v>3547</v>
      </c>
      <c r="E191" s="103"/>
      <c r="F191" s="336"/>
      <c r="G191" s="336"/>
      <c r="H191" s="250"/>
      <c r="I191" s="133"/>
      <c r="J191" s="133"/>
      <c r="K191" s="133"/>
      <c r="L191" s="133"/>
      <c r="M191" s="133"/>
      <c r="N191" s="133"/>
    </row>
    <row r="192" spans="1:14" s="71" customFormat="1" ht="13.9" customHeight="1" x14ac:dyDescent="0.2">
      <c r="A192" s="393">
        <v>145</v>
      </c>
      <c r="B192" s="321" t="s">
        <v>3475</v>
      </c>
      <c r="C192" s="322"/>
      <c r="D192" s="323" t="s">
        <v>3548</v>
      </c>
      <c r="E192" s="324"/>
      <c r="F192" s="255"/>
      <c r="G192" s="254"/>
      <c r="H192" s="255"/>
      <c r="I192" s="255"/>
      <c r="J192" s="255"/>
      <c r="K192" s="255"/>
      <c r="L192" s="271"/>
      <c r="M192" s="255"/>
      <c r="N192" s="255"/>
    </row>
    <row r="193" spans="1:14" ht="13.9" customHeight="1" x14ac:dyDescent="0.2">
      <c r="A193" s="393">
        <v>146</v>
      </c>
      <c r="B193" s="321" t="s">
        <v>3476</v>
      </c>
      <c r="C193" s="325"/>
      <c r="D193" s="338" t="s">
        <v>3549</v>
      </c>
      <c r="E193" s="103"/>
      <c r="F193" s="337"/>
      <c r="G193" s="337"/>
      <c r="H193" s="250"/>
      <c r="I193" s="133"/>
      <c r="J193" s="133"/>
      <c r="K193" s="133"/>
      <c r="L193" s="133"/>
      <c r="M193" s="133"/>
      <c r="N193" s="133"/>
    </row>
    <row r="194" spans="1:14" ht="13.9" customHeight="1" x14ac:dyDescent="0.2">
      <c r="A194" s="393">
        <v>147</v>
      </c>
      <c r="B194" s="321" t="s">
        <v>3477</v>
      </c>
      <c r="C194" s="322"/>
      <c r="D194" s="323" t="s">
        <v>52</v>
      </c>
      <c r="E194" s="103"/>
      <c r="F194" s="255"/>
      <c r="G194" s="254"/>
      <c r="H194" s="255"/>
      <c r="I194" s="255"/>
      <c r="J194" s="255"/>
      <c r="K194" s="255"/>
      <c r="L194" s="271"/>
      <c r="M194" s="255"/>
      <c r="N194" s="255"/>
    </row>
    <row r="195" spans="1:14" ht="13.9" customHeight="1" x14ac:dyDescent="0.2">
      <c r="A195" s="393">
        <v>148</v>
      </c>
      <c r="B195" s="321" t="s">
        <v>3478</v>
      </c>
      <c r="C195" s="325"/>
      <c r="D195" s="327" t="s">
        <v>0</v>
      </c>
      <c r="E195" s="103"/>
      <c r="F195" s="336"/>
      <c r="G195" s="336"/>
      <c r="H195" s="250"/>
      <c r="I195" s="133"/>
      <c r="J195" s="133"/>
      <c r="K195" s="133"/>
      <c r="L195" s="133"/>
      <c r="M195" s="133"/>
      <c r="N195" s="133"/>
    </row>
    <row r="196" spans="1:14" s="71" customFormat="1" ht="13.9" customHeight="1" x14ac:dyDescent="0.2">
      <c r="A196" s="393">
        <v>149</v>
      </c>
      <c r="B196" s="321" t="s">
        <v>3479</v>
      </c>
      <c r="C196" s="322"/>
      <c r="D196" s="323" t="s">
        <v>54</v>
      </c>
      <c r="E196" s="324"/>
      <c r="F196" s="255"/>
      <c r="G196" s="254"/>
      <c r="H196" s="255"/>
      <c r="I196" s="255"/>
      <c r="J196" s="255"/>
      <c r="K196" s="255"/>
      <c r="L196" s="271"/>
      <c r="M196" s="255"/>
      <c r="N196" s="255"/>
    </row>
    <row r="197" spans="1:14" ht="13.9" customHeight="1" x14ac:dyDescent="0.2">
      <c r="A197" s="393">
        <v>150</v>
      </c>
      <c r="B197" s="345" t="s">
        <v>3480</v>
      </c>
      <c r="C197" s="325"/>
      <c r="D197" s="338" t="s">
        <v>5</v>
      </c>
      <c r="E197" s="103"/>
      <c r="F197" s="337"/>
      <c r="G197" s="337"/>
      <c r="H197" s="250"/>
      <c r="I197" s="133"/>
      <c r="J197" s="133"/>
      <c r="K197" s="133"/>
      <c r="L197" s="133"/>
      <c r="M197" s="133"/>
      <c r="N197" s="133"/>
    </row>
    <row r="198" spans="1:14" ht="13.9" customHeight="1" x14ac:dyDescent="0.2">
      <c r="A198" s="393">
        <v>151</v>
      </c>
      <c r="B198" s="345" t="s">
        <v>3481</v>
      </c>
      <c r="C198" s="322"/>
      <c r="D198" s="323" t="s">
        <v>3</v>
      </c>
      <c r="E198" s="103"/>
      <c r="F198" s="255"/>
      <c r="G198" s="254"/>
      <c r="H198" s="255"/>
      <c r="I198" s="255"/>
      <c r="J198" s="255"/>
      <c r="K198" s="255"/>
      <c r="L198" s="271"/>
      <c r="M198" s="255"/>
      <c r="N198" s="255"/>
    </row>
    <row r="199" spans="1:14" ht="13.9" customHeight="1" x14ac:dyDescent="0.2">
      <c r="A199" s="393">
        <v>152</v>
      </c>
      <c r="B199" s="321" t="s">
        <v>3482</v>
      </c>
      <c r="C199" s="325"/>
      <c r="D199" s="338" t="s">
        <v>2469</v>
      </c>
      <c r="E199" s="103"/>
      <c r="F199" s="337"/>
      <c r="G199" s="337"/>
      <c r="H199" s="250"/>
      <c r="I199" s="133"/>
      <c r="J199" s="133"/>
      <c r="K199" s="133"/>
      <c r="L199" s="133"/>
      <c r="M199" s="133"/>
      <c r="N199" s="133"/>
    </row>
    <row r="200" spans="1:14" ht="13.9" customHeight="1" x14ac:dyDescent="0.2">
      <c r="A200" s="393">
        <v>153</v>
      </c>
      <c r="B200" s="321" t="s">
        <v>3483</v>
      </c>
      <c r="C200" s="322"/>
      <c r="D200" s="323" t="s">
        <v>2470</v>
      </c>
      <c r="E200" s="103"/>
      <c r="F200" s="255"/>
      <c r="G200" s="254"/>
      <c r="H200" s="255"/>
      <c r="I200" s="255"/>
      <c r="J200" s="255"/>
      <c r="K200" s="255"/>
      <c r="L200" s="271"/>
      <c r="M200" s="255"/>
      <c r="N200" s="255"/>
    </row>
    <row r="201" spans="1:14" s="71" customFormat="1" ht="13.9" customHeight="1" x14ac:dyDescent="0.2">
      <c r="A201" s="393">
        <v>154</v>
      </c>
      <c r="B201" s="321" t="s">
        <v>3484</v>
      </c>
      <c r="C201" s="322"/>
      <c r="D201" s="338" t="s">
        <v>1894</v>
      </c>
      <c r="E201" s="324"/>
      <c r="F201" s="337"/>
      <c r="G201" s="337"/>
      <c r="H201" s="250"/>
      <c r="I201" s="133"/>
      <c r="J201" s="133"/>
      <c r="K201" s="133"/>
      <c r="L201" s="133"/>
      <c r="M201" s="133"/>
      <c r="N201" s="133"/>
    </row>
    <row r="202" spans="1:14" ht="13.9" customHeight="1" x14ac:dyDescent="0.2">
      <c r="A202" s="393">
        <v>155</v>
      </c>
      <c r="B202" s="321" t="s">
        <v>3485</v>
      </c>
      <c r="C202" s="322"/>
      <c r="D202" s="323" t="s">
        <v>1454</v>
      </c>
      <c r="E202" s="103"/>
      <c r="F202" s="255"/>
      <c r="G202" s="254"/>
      <c r="H202" s="255"/>
      <c r="I202" s="255"/>
      <c r="J202" s="255"/>
      <c r="K202" s="255"/>
      <c r="L202" s="271"/>
      <c r="M202" s="255"/>
      <c r="N202" s="255"/>
    </row>
    <row r="203" spans="1:14" ht="13.9" customHeight="1" x14ac:dyDescent="0.2">
      <c r="A203" s="393">
        <v>156</v>
      </c>
      <c r="B203" s="321" t="s">
        <v>3486</v>
      </c>
      <c r="C203" s="325"/>
      <c r="D203" s="338" t="s">
        <v>2319</v>
      </c>
      <c r="E203" s="103"/>
      <c r="F203" s="337"/>
      <c r="G203" s="337"/>
      <c r="H203" s="250"/>
      <c r="I203" s="133"/>
      <c r="J203" s="133"/>
      <c r="K203" s="133"/>
      <c r="L203" s="133"/>
      <c r="M203" s="133"/>
      <c r="N203" s="133"/>
    </row>
    <row r="204" spans="1:14" ht="13.9" customHeight="1" x14ac:dyDescent="0.2">
      <c r="A204" s="393">
        <v>157</v>
      </c>
      <c r="B204" s="321" t="s">
        <v>3487</v>
      </c>
      <c r="C204" s="322"/>
      <c r="D204" s="323" t="s">
        <v>7</v>
      </c>
      <c r="E204" s="103"/>
      <c r="F204" s="255"/>
      <c r="G204" s="254"/>
      <c r="H204" s="255"/>
      <c r="I204" s="255"/>
      <c r="J204" s="255"/>
      <c r="K204" s="255"/>
      <c r="L204" s="271"/>
      <c r="M204" s="255"/>
      <c r="N204" s="255"/>
    </row>
    <row r="205" spans="1:14" ht="13.9" customHeight="1" x14ac:dyDescent="0.2">
      <c r="A205" s="393">
        <v>158</v>
      </c>
      <c r="B205" s="321" t="s">
        <v>3488</v>
      </c>
      <c r="C205" s="325"/>
      <c r="D205" s="338" t="s">
        <v>1457</v>
      </c>
      <c r="E205" s="103"/>
      <c r="F205" s="337"/>
      <c r="G205" s="337"/>
      <c r="H205" s="250"/>
      <c r="I205" s="133"/>
      <c r="J205" s="133"/>
      <c r="K205" s="133"/>
      <c r="L205" s="133"/>
      <c r="M205" s="133"/>
      <c r="N205" s="133"/>
    </row>
    <row r="206" spans="1:14" ht="13.9" customHeight="1" x14ac:dyDescent="0.2">
      <c r="A206" s="393">
        <v>159</v>
      </c>
      <c r="B206" s="321" t="s">
        <v>3489</v>
      </c>
      <c r="C206" s="322"/>
      <c r="D206" s="323" t="s">
        <v>9</v>
      </c>
      <c r="E206" s="103"/>
      <c r="F206" s="255"/>
      <c r="G206" s="254"/>
      <c r="H206" s="255"/>
      <c r="I206" s="255"/>
      <c r="J206" s="255"/>
      <c r="K206" s="255"/>
      <c r="L206" s="271"/>
      <c r="M206" s="255"/>
      <c r="N206" s="255"/>
    </row>
    <row r="207" spans="1:14" s="71" customFormat="1" ht="13.9" customHeight="1" x14ac:dyDescent="0.2">
      <c r="A207" s="393">
        <v>160</v>
      </c>
      <c r="B207" s="321" t="s">
        <v>3490</v>
      </c>
      <c r="C207" s="322"/>
      <c r="D207" s="338" t="s">
        <v>1898</v>
      </c>
      <c r="E207" s="324"/>
      <c r="F207" s="337"/>
      <c r="G207" s="337"/>
      <c r="H207" s="250"/>
      <c r="I207" s="133"/>
      <c r="J207" s="133"/>
      <c r="K207" s="133"/>
      <c r="L207" s="133"/>
      <c r="M207" s="133"/>
      <c r="N207" s="133"/>
    </row>
    <row r="208" spans="1:14" ht="13.9" customHeight="1" x14ac:dyDescent="0.2">
      <c r="A208" s="393">
        <v>161</v>
      </c>
      <c r="B208" s="321" t="s">
        <v>3491</v>
      </c>
      <c r="C208" s="322"/>
      <c r="D208" s="323" t="s">
        <v>1900</v>
      </c>
      <c r="E208" s="103"/>
      <c r="F208" s="255"/>
      <c r="G208" s="254"/>
      <c r="H208" s="255"/>
      <c r="I208" s="255"/>
      <c r="J208" s="255"/>
      <c r="K208" s="255"/>
      <c r="L208" s="271"/>
      <c r="M208" s="255"/>
      <c r="N208" s="255"/>
    </row>
    <row r="209" spans="1:14" s="71" customFormat="1" ht="13.9" customHeight="1" x14ac:dyDescent="0.2">
      <c r="A209" s="393">
        <v>162</v>
      </c>
      <c r="B209" s="321" t="s">
        <v>3492</v>
      </c>
      <c r="C209" s="325"/>
      <c r="D209" s="326" t="s">
        <v>967</v>
      </c>
      <c r="E209" s="324"/>
      <c r="F209" s="255"/>
      <c r="G209" s="254"/>
      <c r="H209" s="255"/>
      <c r="I209" s="255"/>
      <c r="J209" s="255"/>
      <c r="K209" s="255"/>
      <c r="L209" s="271"/>
      <c r="M209" s="255"/>
      <c r="N209" s="255"/>
    </row>
    <row r="210" spans="1:14" ht="13.9" customHeight="1" x14ac:dyDescent="0.2">
      <c r="A210" s="393">
        <v>163</v>
      </c>
      <c r="B210" s="321" t="s">
        <v>3493</v>
      </c>
      <c r="C210" s="325"/>
      <c r="D210" s="326" t="s">
        <v>847</v>
      </c>
      <c r="E210" s="103"/>
      <c r="F210" s="255"/>
      <c r="G210" s="254"/>
      <c r="H210" s="255"/>
      <c r="I210" s="255"/>
      <c r="J210" s="255"/>
      <c r="K210" s="255"/>
      <c r="L210" s="271"/>
      <c r="M210" s="255"/>
      <c r="N210" s="255"/>
    </row>
    <row r="211" spans="1:14" ht="13.9" customHeight="1" x14ac:dyDescent="0.2">
      <c r="A211" s="393">
        <v>164</v>
      </c>
      <c r="B211" s="321" t="s">
        <v>3494</v>
      </c>
      <c r="C211" s="325"/>
      <c r="D211" s="338" t="s">
        <v>3126</v>
      </c>
      <c r="E211" s="103"/>
      <c r="F211" s="337"/>
      <c r="G211" s="337"/>
      <c r="H211" s="250"/>
      <c r="I211" s="133"/>
      <c r="J211" s="133"/>
      <c r="K211" s="133"/>
      <c r="L211" s="133"/>
      <c r="M211" s="133"/>
      <c r="N211" s="133"/>
    </row>
    <row r="212" spans="1:14" ht="13.9" customHeight="1" x14ac:dyDescent="0.2">
      <c r="A212" s="393">
        <v>165</v>
      </c>
      <c r="B212" s="321" t="s">
        <v>3495</v>
      </c>
      <c r="C212" s="322"/>
      <c r="D212" s="323" t="s">
        <v>1465</v>
      </c>
      <c r="E212" s="103"/>
      <c r="F212" s="255"/>
      <c r="G212" s="254"/>
      <c r="H212" s="255"/>
      <c r="I212" s="255"/>
      <c r="J212" s="255"/>
      <c r="K212" s="255"/>
      <c r="L212" s="271"/>
      <c r="M212" s="255"/>
      <c r="N212" s="255"/>
    </row>
    <row r="213" spans="1:14" ht="13.9" customHeight="1" x14ac:dyDescent="0.2">
      <c r="A213" s="393">
        <v>166</v>
      </c>
      <c r="B213" s="321" t="s">
        <v>3501</v>
      </c>
      <c r="C213" s="325"/>
      <c r="D213" s="326" t="s">
        <v>1905</v>
      </c>
      <c r="E213" s="103"/>
      <c r="F213" s="255"/>
      <c r="G213" s="254"/>
      <c r="H213" s="255"/>
      <c r="I213" s="255"/>
      <c r="J213" s="255"/>
      <c r="K213" s="255"/>
      <c r="L213" s="271"/>
      <c r="M213" s="255"/>
      <c r="N213" s="255"/>
    </row>
    <row r="214" spans="1:14" s="71" customFormat="1" ht="13.9" customHeight="1" x14ac:dyDescent="0.2">
      <c r="A214" s="393">
        <v>167</v>
      </c>
      <c r="B214" s="345" t="s">
        <v>3496</v>
      </c>
      <c r="C214" s="322"/>
      <c r="D214" s="338" t="s">
        <v>1904</v>
      </c>
      <c r="E214" s="324"/>
      <c r="F214" s="337"/>
      <c r="G214" s="337"/>
      <c r="H214" s="250"/>
      <c r="I214" s="133"/>
      <c r="J214" s="133"/>
      <c r="K214" s="133"/>
      <c r="L214" s="133"/>
      <c r="M214" s="133"/>
      <c r="N214" s="133"/>
    </row>
    <row r="215" spans="1:14" ht="13.9" customHeight="1" x14ac:dyDescent="0.2">
      <c r="A215" s="393">
        <v>168</v>
      </c>
      <c r="B215" s="345" t="s">
        <v>3497</v>
      </c>
      <c r="C215" s="322"/>
      <c r="D215" s="323" t="s">
        <v>1467</v>
      </c>
      <c r="E215" s="103"/>
      <c r="F215" s="255"/>
      <c r="G215" s="254"/>
      <c r="H215" s="255"/>
      <c r="I215" s="255"/>
      <c r="J215" s="255"/>
      <c r="K215" s="255"/>
      <c r="L215" s="271"/>
      <c r="M215" s="255"/>
      <c r="N215" s="255"/>
    </row>
    <row r="216" spans="1:14" s="71" customFormat="1" ht="13.9" customHeight="1" x14ac:dyDescent="0.2">
      <c r="A216" s="393">
        <v>169</v>
      </c>
      <c r="B216" s="321" t="s">
        <v>3498</v>
      </c>
      <c r="C216" s="325"/>
      <c r="D216" s="326" t="s">
        <v>849</v>
      </c>
      <c r="E216" s="324"/>
      <c r="F216" s="255"/>
      <c r="G216" s="254"/>
      <c r="H216" s="255"/>
      <c r="I216" s="255"/>
      <c r="J216" s="255"/>
      <c r="K216" s="255"/>
      <c r="L216" s="271"/>
      <c r="M216" s="255"/>
      <c r="N216" s="255"/>
    </row>
    <row r="217" spans="1:14" ht="13.9" customHeight="1" x14ac:dyDescent="0.2">
      <c r="A217" s="393">
        <v>170</v>
      </c>
      <c r="B217" s="321" t="s">
        <v>3499</v>
      </c>
      <c r="C217" s="325"/>
      <c r="D217" s="326" t="s">
        <v>75</v>
      </c>
      <c r="E217" s="103"/>
      <c r="F217" s="255"/>
      <c r="G217" s="254"/>
      <c r="H217" s="255"/>
      <c r="I217" s="255"/>
      <c r="J217" s="255"/>
      <c r="K217" s="255"/>
      <c r="L217" s="271"/>
      <c r="M217" s="255"/>
      <c r="N217" s="255"/>
    </row>
    <row r="218" spans="1:14" ht="13.9" customHeight="1" x14ac:dyDescent="0.2">
      <c r="A218" s="393">
        <v>171</v>
      </c>
      <c r="B218" s="321" t="s">
        <v>3500</v>
      </c>
      <c r="C218" s="325"/>
      <c r="D218" s="326" t="s">
        <v>852</v>
      </c>
      <c r="E218" s="103"/>
      <c r="F218" s="255"/>
      <c r="G218" s="254"/>
      <c r="H218" s="255"/>
      <c r="I218" s="255"/>
      <c r="J218" s="255"/>
      <c r="K218" s="255"/>
      <c r="L218" s="271"/>
      <c r="M218" s="255"/>
      <c r="N218" s="255"/>
    </row>
    <row r="219" spans="1:14" ht="13.9" customHeight="1" x14ac:dyDescent="0.2">
      <c r="A219" s="393">
        <v>172</v>
      </c>
      <c r="B219" s="321" t="s">
        <v>3502</v>
      </c>
      <c r="C219" s="325"/>
      <c r="D219" s="326" t="s">
        <v>854</v>
      </c>
      <c r="E219" s="103"/>
      <c r="F219" s="255"/>
      <c r="G219" s="254"/>
      <c r="H219" s="255"/>
      <c r="I219" s="255"/>
      <c r="J219" s="255"/>
      <c r="K219" s="255"/>
      <c r="L219" s="271"/>
      <c r="M219" s="255"/>
      <c r="N219" s="255"/>
    </row>
    <row r="220" spans="1:14" ht="13.9" customHeight="1" x14ac:dyDescent="0.2">
      <c r="A220" s="393">
        <v>173</v>
      </c>
      <c r="B220" s="321" t="s">
        <v>3503</v>
      </c>
      <c r="C220" s="325"/>
      <c r="D220" s="326" t="s">
        <v>1907</v>
      </c>
      <c r="E220" s="103"/>
      <c r="F220" s="255"/>
      <c r="G220" s="254"/>
      <c r="H220" s="255"/>
      <c r="I220" s="255"/>
      <c r="J220" s="255"/>
      <c r="K220" s="255"/>
      <c r="L220" s="271"/>
      <c r="M220" s="255"/>
      <c r="N220" s="255"/>
    </row>
    <row r="221" spans="1:14" ht="13.9" customHeight="1" x14ac:dyDescent="0.2">
      <c r="A221" s="393">
        <v>174</v>
      </c>
      <c r="B221" s="321" t="s">
        <v>3504</v>
      </c>
      <c r="C221" s="325"/>
      <c r="D221" s="326" t="s">
        <v>79</v>
      </c>
      <c r="E221" s="103"/>
      <c r="F221" s="255"/>
      <c r="G221" s="254"/>
      <c r="H221" s="255"/>
      <c r="I221" s="255"/>
      <c r="J221" s="255"/>
      <c r="K221" s="255"/>
      <c r="L221" s="271"/>
      <c r="M221" s="255"/>
      <c r="N221" s="255"/>
    </row>
    <row r="222" spans="1:14" s="71" customFormat="1" ht="13.9" customHeight="1" x14ac:dyDescent="0.2">
      <c r="A222" s="393">
        <v>175</v>
      </c>
      <c r="B222" s="321" t="s">
        <v>3505</v>
      </c>
      <c r="C222" s="325"/>
      <c r="D222" s="326" t="s">
        <v>80</v>
      </c>
      <c r="E222" s="324"/>
      <c r="F222" s="255"/>
      <c r="G222" s="254"/>
      <c r="H222" s="255"/>
      <c r="I222" s="255"/>
      <c r="J222" s="255"/>
      <c r="K222" s="255"/>
      <c r="L222" s="271"/>
      <c r="M222" s="255"/>
      <c r="N222" s="255"/>
    </row>
    <row r="223" spans="1:14" ht="13.9" customHeight="1" x14ac:dyDescent="0.2">
      <c r="A223" s="393">
        <v>176</v>
      </c>
      <c r="B223" s="321" t="s">
        <v>3506</v>
      </c>
      <c r="C223" s="325"/>
      <c r="D223" s="338" t="s">
        <v>859</v>
      </c>
      <c r="E223" s="103"/>
      <c r="F223" s="337"/>
      <c r="G223" s="337"/>
      <c r="H223" s="250"/>
      <c r="I223" s="133"/>
      <c r="J223" s="133"/>
      <c r="K223" s="133"/>
      <c r="L223" s="133"/>
      <c r="M223" s="133"/>
      <c r="N223" s="133"/>
    </row>
    <row r="224" spans="1:14" ht="13.9" customHeight="1" x14ac:dyDescent="0.2">
      <c r="A224" s="393">
        <v>177</v>
      </c>
      <c r="B224" s="321" t="s">
        <v>3507</v>
      </c>
      <c r="C224" s="322"/>
      <c r="D224" s="323" t="s">
        <v>861</v>
      </c>
      <c r="E224" s="103"/>
      <c r="F224" s="255"/>
      <c r="G224" s="254"/>
      <c r="H224" s="255"/>
      <c r="I224" s="255"/>
      <c r="J224" s="255"/>
      <c r="K224" s="255"/>
      <c r="L224" s="271"/>
      <c r="M224" s="255"/>
      <c r="N224" s="255"/>
    </row>
    <row r="225" spans="1:14" ht="13.9" customHeight="1" x14ac:dyDescent="0.2">
      <c r="A225" s="393">
        <v>178</v>
      </c>
      <c r="B225" s="321" t="s">
        <v>3508</v>
      </c>
      <c r="C225" s="325"/>
      <c r="D225" s="338" t="s">
        <v>443</v>
      </c>
      <c r="E225" s="103"/>
      <c r="F225" s="337"/>
      <c r="G225" s="337"/>
      <c r="H225" s="250"/>
      <c r="I225" s="133"/>
      <c r="J225" s="133"/>
      <c r="K225" s="133"/>
      <c r="L225" s="133"/>
      <c r="M225" s="133"/>
      <c r="N225" s="133"/>
    </row>
    <row r="226" spans="1:14" ht="13.9" customHeight="1" x14ac:dyDescent="0.2">
      <c r="A226" s="393">
        <v>179</v>
      </c>
      <c r="B226" s="321" t="s">
        <v>3509</v>
      </c>
      <c r="C226" s="322"/>
      <c r="D226" s="323" t="s">
        <v>1908</v>
      </c>
      <c r="E226" s="103"/>
      <c r="F226" s="255"/>
      <c r="G226" s="254"/>
      <c r="H226" s="255"/>
      <c r="I226" s="255"/>
      <c r="J226" s="255"/>
      <c r="K226" s="255"/>
      <c r="L226" s="271"/>
      <c r="M226" s="255"/>
      <c r="N226" s="255"/>
    </row>
    <row r="227" spans="1:14" ht="13.9" customHeight="1" x14ac:dyDescent="0.2">
      <c r="A227" s="393">
        <v>180</v>
      </c>
      <c r="B227" s="321" t="s">
        <v>3511</v>
      </c>
      <c r="C227" s="322"/>
      <c r="D227" s="323" t="s">
        <v>1909</v>
      </c>
      <c r="E227" s="103"/>
      <c r="F227" s="255"/>
      <c r="G227" s="254"/>
      <c r="H227" s="255"/>
      <c r="I227" s="255"/>
      <c r="J227" s="255"/>
      <c r="K227" s="255"/>
      <c r="L227" s="271"/>
      <c r="M227" s="255"/>
      <c r="N227" s="255"/>
    </row>
    <row r="228" spans="1:14" ht="13.9" customHeight="1" x14ac:dyDescent="0.2">
      <c r="A228" s="393">
        <v>181</v>
      </c>
      <c r="B228" s="321" t="s">
        <v>3510</v>
      </c>
      <c r="C228" s="325"/>
      <c r="D228" s="338" t="s">
        <v>445</v>
      </c>
      <c r="E228" s="103"/>
      <c r="F228" s="337"/>
      <c r="G228" s="337"/>
      <c r="H228" s="250"/>
      <c r="I228" s="133"/>
      <c r="J228" s="133"/>
      <c r="K228" s="133"/>
      <c r="L228" s="133"/>
      <c r="M228" s="133"/>
      <c r="N228" s="133"/>
    </row>
    <row r="229" spans="1:14" ht="13.9" customHeight="1" x14ac:dyDescent="0.2">
      <c r="A229" s="393">
        <v>182</v>
      </c>
      <c r="B229" s="321" t="s">
        <v>3512</v>
      </c>
      <c r="C229" s="325"/>
      <c r="D229" s="338" t="s">
        <v>1910</v>
      </c>
      <c r="E229" s="103"/>
      <c r="F229" s="337"/>
      <c r="G229" s="337"/>
      <c r="H229" s="250"/>
      <c r="I229" s="133"/>
      <c r="J229" s="133"/>
      <c r="K229" s="133"/>
      <c r="L229" s="133"/>
      <c r="M229" s="133"/>
      <c r="N229" s="133"/>
    </row>
    <row r="230" spans="1:14" ht="13.9" customHeight="1" x14ac:dyDescent="0.2">
      <c r="A230" s="393">
        <v>183</v>
      </c>
      <c r="B230" s="321" t="s">
        <v>3513</v>
      </c>
      <c r="C230" s="322"/>
      <c r="D230" s="323" t="s">
        <v>436</v>
      </c>
      <c r="E230" s="103"/>
      <c r="F230" s="255"/>
      <c r="G230" s="254"/>
      <c r="H230" s="255"/>
      <c r="I230" s="255"/>
      <c r="J230" s="255"/>
      <c r="K230" s="255"/>
      <c r="L230" s="271"/>
      <c r="M230" s="255"/>
      <c r="N230" s="255"/>
    </row>
    <row r="231" spans="1:14" s="71" customFormat="1" ht="13.9" customHeight="1" x14ac:dyDescent="0.2">
      <c r="A231" s="393">
        <v>184</v>
      </c>
      <c r="B231" s="321" t="s">
        <v>3514</v>
      </c>
      <c r="C231" s="322"/>
      <c r="D231" s="338" t="s">
        <v>867</v>
      </c>
      <c r="E231" s="324"/>
      <c r="F231" s="337"/>
      <c r="G231" s="337"/>
      <c r="H231" s="250"/>
      <c r="I231" s="133"/>
      <c r="J231" s="133"/>
      <c r="K231" s="133"/>
      <c r="L231" s="133"/>
      <c r="M231" s="133"/>
      <c r="N231" s="133"/>
    </row>
    <row r="232" spans="1:14" ht="13.9" customHeight="1" x14ac:dyDescent="0.2">
      <c r="A232" s="393">
        <v>185</v>
      </c>
      <c r="B232" s="321" t="s">
        <v>3515</v>
      </c>
      <c r="C232" s="322"/>
      <c r="D232" s="323" t="s">
        <v>869</v>
      </c>
      <c r="E232" s="103"/>
      <c r="F232" s="255"/>
      <c r="G232" s="254"/>
      <c r="H232" s="255"/>
      <c r="I232" s="255"/>
      <c r="J232" s="255"/>
      <c r="K232" s="255"/>
      <c r="L232" s="271"/>
      <c r="M232" s="255"/>
      <c r="N232" s="255"/>
    </row>
    <row r="233" spans="1:14" ht="13.9" customHeight="1" x14ac:dyDescent="0.2">
      <c r="A233" s="393">
        <v>186</v>
      </c>
      <c r="B233" s="321" t="s">
        <v>3516</v>
      </c>
      <c r="C233" s="325"/>
      <c r="D233" s="338" t="s">
        <v>449</v>
      </c>
      <c r="E233" s="103"/>
      <c r="F233" s="337"/>
      <c r="G233" s="337"/>
      <c r="H233" s="250"/>
      <c r="I233" s="133"/>
      <c r="J233" s="133"/>
      <c r="K233" s="133"/>
      <c r="L233" s="133"/>
      <c r="M233" s="133"/>
      <c r="N233" s="133"/>
    </row>
    <row r="234" spans="1:14" s="71" customFormat="1" ht="13.9" customHeight="1" x14ac:dyDescent="0.2">
      <c r="A234" s="393">
        <v>187</v>
      </c>
      <c r="B234" s="321" t="s">
        <v>3519</v>
      </c>
      <c r="C234" s="322"/>
      <c r="D234" s="323" t="s">
        <v>438</v>
      </c>
      <c r="E234" s="324"/>
      <c r="F234" s="255"/>
      <c r="G234" s="254"/>
      <c r="H234" s="255"/>
      <c r="I234" s="255"/>
      <c r="J234" s="255"/>
      <c r="K234" s="255"/>
      <c r="L234" s="271"/>
      <c r="M234" s="255"/>
      <c r="N234" s="255"/>
    </row>
    <row r="235" spans="1:14" ht="13.9" customHeight="1" x14ac:dyDescent="0.2">
      <c r="A235" s="393">
        <v>188</v>
      </c>
      <c r="B235" s="321" t="s">
        <v>3517</v>
      </c>
      <c r="C235" s="322"/>
      <c r="D235" s="323" t="s">
        <v>491</v>
      </c>
      <c r="E235" s="103"/>
      <c r="F235" s="255"/>
      <c r="G235" s="254"/>
      <c r="H235" s="255"/>
      <c r="I235" s="255"/>
      <c r="J235" s="255"/>
      <c r="K235" s="255"/>
      <c r="L235" s="271"/>
      <c r="M235" s="255"/>
      <c r="N235" s="255"/>
    </row>
    <row r="236" spans="1:14" ht="13.9" customHeight="1" x14ac:dyDescent="0.2">
      <c r="A236" s="393">
        <v>189</v>
      </c>
      <c r="B236" s="321" t="s">
        <v>3518</v>
      </c>
      <c r="C236" s="325"/>
      <c r="D236" s="327" t="s">
        <v>1911</v>
      </c>
      <c r="E236" s="103"/>
      <c r="F236" s="336"/>
      <c r="G236" s="336"/>
      <c r="H236" s="250"/>
      <c r="I236" s="133"/>
      <c r="J236" s="133"/>
      <c r="K236" s="133"/>
      <c r="L236" s="133"/>
      <c r="M236" s="133"/>
      <c r="N236" s="133"/>
    </row>
    <row r="237" spans="1:14" ht="13.9" customHeight="1" x14ac:dyDescent="0.2">
      <c r="A237" s="393">
        <v>190</v>
      </c>
      <c r="B237" s="321" t="s">
        <v>3520</v>
      </c>
      <c r="C237" s="332"/>
      <c r="D237" s="101" t="s">
        <v>1912</v>
      </c>
      <c r="E237" s="103"/>
      <c r="F237" s="343"/>
      <c r="G237" s="343"/>
      <c r="H237" s="250"/>
      <c r="I237" s="133"/>
      <c r="J237" s="133"/>
      <c r="K237" s="133"/>
      <c r="L237" s="133"/>
      <c r="M237" s="133"/>
      <c r="N237" s="133"/>
    </row>
    <row r="238" spans="1:14" s="71" customFormat="1" ht="13.9" customHeight="1" x14ac:dyDescent="0.2">
      <c r="A238" s="393">
        <v>191</v>
      </c>
      <c r="B238" s="321" t="s">
        <v>3521</v>
      </c>
      <c r="C238" s="322"/>
      <c r="D238" s="323" t="s">
        <v>451</v>
      </c>
      <c r="E238" s="324"/>
      <c r="F238" s="255"/>
      <c r="G238" s="254"/>
      <c r="H238" s="255"/>
      <c r="I238" s="255"/>
      <c r="J238" s="255"/>
      <c r="K238" s="255"/>
      <c r="L238" s="271"/>
      <c r="M238" s="255"/>
      <c r="N238" s="255"/>
    </row>
    <row r="239" spans="1:14" ht="13.9" customHeight="1" x14ac:dyDescent="0.2">
      <c r="A239" s="393">
        <v>192</v>
      </c>
      <c r="B239" s="321" t="s">
        <v>3522</v>
      </c>
      <c r="C239" s="332"/>
      <c r="D239" s="101" t="s">
        <v>1914</v>
      </c>
      <c r="E239" s="103"/>
      <c r="F239" s="336"/>
      <c r="G239" s="336"/>
      <c r="H239" s="250"/>
      <c r="I239" s="133"/>
      <c r="J239" s="133"/>
      <c r="K239" s="133"/>
      <c r="L239" s="133"/>
      <c r="M239" s="133"/>
      <c r="N239" s="133"/>
    </row>
    <row r="240" spans="1:14" s="71" customFormat="1" ht="13.9" customHeight="1" x14ac:dyDescent="0.2">
      <c r="A240" s="393">
        <v>193</v>
      </c>
      <c r="B240" s="321" t="s">
        <v>3523</v>
      </c>
      <c r="C240" s="322"/>
      <c r="D240" s="323" t="s">
        <v>1915</v>
      </c>
      <c r="E240" s="324"/>
      <c r="F240" s="255"/>
      <c r="G240" s="254"/>
      <c r="H240" s="255"/>
      <c r="I240" s="255"/>
      <c r="J240" s="255"/>
      <c r="K240" s="255"/>
      <c r="L240" s="271"/>
      <c r="M240" s="255"/>
      <c r="N240" s="255"/>
    </row>
    <row r="241" spans="1:14" ht="13.9" customHeight="1" x14ac:dyDescent="0.2">
      <c r="A241" s="393">
        <v>194</v>
      </c>
      <c r="B241" s="321" t="s">
        <v>3524</v>
      </c>
      <c r="C241" s="325"/>
      <c r="D241" s="338" t="s">
        <v>1917</v>
      </c>
      <c r="E241" s="103"/>
      <c r="F241" s="337"/>
      <c r="G241" s="337"/>
      <c r="H241" s="250"/>
      <c r="I241" s="133"/>
      <c r="J241" s="133"/>
      <c r="K241" s="133"/>
      <c r="L241" s="133"/>
      <c r="M241" s="133"/>
      <c r="N241" s="133"/>
    </row>
    <row r="242" spans="1:14" ht="13.9" customHeight="1" x14ac:dyDescent="0.2">
      <c r="A242" s="393">
        <v>195</v>
      </c>
      <c r="B242" s="321" t="s">
        <v>3525</v>
      </c>
      <c r="C242" s="322"/>
      <c r="D242" s="323" t="s">
        <v>1918</v>
      </c>
      <c r="E242" s="103"/>
      <c r="F242" s="255"/>
      <c r="G242" s="254"/>
      <c r="H242" s="255"/>
      <c r="I242" s="255"/>
      <c r="J242" s="255"/>
      <c r="K242" s="255"/>
      <c r="L242" s="271"/>
      <c r="M242" s="255"/>
      <c r="N242" s="255"/>
    </row>
    <row r="243" spans="1:14" ht="13.9" customHeight="1" x14ac:dyDescent="0.2">
      <c r="A243" s="393">
        <v>196</v>
      </c>
      <c r="B243" s="321" t="s">
        <v>3526</v>
      </c>
      <c r="C243" s="325"/>
      <c r="D243" s="326" t="s">
        <v>452</v>
      </c>
      <c r="E243" s="103"/>
      <c r="F243" s="255"/>
      <c r="G243" s="254"/>
      <c r="H243" s="255"/>
      <c r="I243" s="255"/>
      <c r="J243" s="255"/>
      <c r="K243" s="255"/>
      <c r="L243" s="271"/>
      <c r="M243" s="255"/>
      <c r="N243" s="255"/>
    </row>
    <row r="244" spans="1:14" ht="13.9" customHeight="1" x14ac:dyDescent="0.2">
      <c r="A244" s="393">
        <v>197</v>
      </c>
      <c r="B244" s="321" t="s">
        <v>3527</v>
      </c>
      <c r="C244" s="325"/>
      <c r="D244" s="326" t="s">
        <v>465</v>
      </c>
      <c r="E244" s="103"/>
      <c r="F244" s="255"/>
      <c r="G244" s="254"/>
      <c r="H244" s="255"/>
      <c r="I244" s="255"/>
      <c r="J244" s="255"/>
      <c r="K244" s="255"/>
      <c r="L244" s="271"/>
      <c r="M244" s="255"/>
      <c r="N244" s="255"/>
    </row>
    <row r="245" spans="1:14" s="71" customFormat="1" ht="13.9" customHeight="1" x14ac:dyDescent="0.2">
      <c r="A245" s="393">
        <v>198</v>
      </c>
      <c r="B245" s="321" t="s">
        <v>3528</v>
      </c>
      <c r="C245" s="325"/>
      <c r="D245" s="326" t="s">
        <v>876</v>
      </c>
      <c r="E245" s="324"/>
      <c r="F245" s="255"/>
      <c r="G245" s="254"/>
      <c r="H245" s="255"/>
      <c r="I245" s="255"/>
      <c r="J245" s="255"/>
      <c r="K245" s="255"/>
      <c r="L245" s="271"/>
      <c r="M245" s="255"/>
      <c r="N245" s="255"/>
    </row>
    <row r="246" spans="1:14" ht="13.9" customHeight="1" x14ac:dyDescent="0.2">
      <c r="A246" s="393">
        <v>199</v>
      </c>
      <c r="B246" s="321" t="s">
        <v>3529</v>
      </c>
      <c r="C246" s="325"/>
      <c r="D246" s="326" t="s">
        <v>382</v>
      </c>
      <c r="E246" s="103"/>
      <c r="F246" s="255"/>
      <c r="G246" s="254"/>
      <c r="H246" s="255"/>
      <c r="I246" s="255"/>
      <c r="J246" s="255"/>
      <c r="K246" s="255"/>
      <c r="L246" s="271"/>
      <c r="M246" s="255"/>
      <c r="N246" s="255"/>
    </row>
    <row r="247" spans="1:14" s="71" customFormat="1" ht="13.9" customHeight="1" x14ac:dyDescent="0.2">
      <c r="A247" s="393">
        <v>200</v>
      </c>
      <c r="B247" s="321" t="s">
        <v>3530</v>
      </c>
      <c r="C247" s="325"/>
      <c r="D247" s="326" t="s">
        <v>384</v>
      </c>
      <c r="E247" s="324"/>
      <c r="F247" s="255"/>
      <c r="G247" s="254"/>
      <c r="H247" s="255"/>
      <c r="I247" s="255"/>
      <c r="J247" s="255"/>
      <c r="K247" s="255"/>
      <c r="L247" s="271"/>
      <c r="M247" s="255"/>
      <c r="N247" s="255"/>
    </row>
    <row r="248" spans="1:14" ht="13.9" customHeight="1" x14ac:dyDescent="0.2">
      <c r="A248" s="393">
        <v>201</v>
      </c>
      <c r="B248" s="321" t="s">
        <v>3531</v>
      </c>
      <c r="C248" s="325"/>
      <c r="D248" s="326" t="s">
        <v>454</v>
      </c>
      <c r="E248" s="103"/>
      <c r="F248" s="255"/>
      <c r="G248" s="254"/>
      <c r="H248" s="255"/>
      <c r="I248" s="255"/>
      <c r="J248" s="255"/>
      <c r="K248" s="255"/>
      <c r="L248" s="271"/>
      <c r="M248" s="255"/>
      <c r="N248" s="255"/>
    </row>
    <row r="249" spans="1:14" s="71" customFormat="1" ht="13.9" customHeight="1" x14ac:dyDescent="0.2">
      <c r="A249" s="393">
        <v>202</v>
      </c>
      <c r="B249" s="321" t="s">
        <v>3532</v>
      </c>
      <c r="C249" s="325"/>
      <c r="D249" s="326" t="s">
        <v>386</v>
      </c>
      <c r="E249" s="324"/>
      <c r="F249" s="255"/>
      <c r="G249" s="254"/>
      <c r="H249" s="255"/>
      <c r="I249" s="255"/>
      <c r="J249" s="255"/>
      <c r="K249" s="255"/>
      <c r="L249" s="271"/>
      <c r="M249" s="255"/>
      <c r="N249" s="255"/>
    </row>
    <row r="250" spans="1:14" ht="13.9" customHeight="1" x14ac:dyDescent="0.2">
      <c r="A250" s="393">
        <v>203</v>
      </c>
      <c r="B250" s="321" t="s">
        <v>3533</v>
      </c>
      <c r="C250" s="325"/>
      <c r="D250" s="326" t="s">
        <v>453</v>
      </c>
      <c r="E250" s="103"/>
      <c r="F250" s="255"/>
      <c r="G250" s="254"/>
      <c r="H250" s="255"/>
      <c r="I250" s="255"/>
      <c r="J250" s="255"/>
      <c r="K250" s="255"/>
      <c r="L250" s="271"/>
      <c r="M250" s="255"/>
      <c r="N250" s="255"/>
    </row>
    <row r="251" spans="1:14" s="71" customFormat="1" ht="13.9" customHeight="1" x14ac:dyDescent="0.2">
      <c r="A251" s="393">
        <v>204</v>
      </c>
      <c r="B251" s="321" t="s">
        <v>3534</v>
      </c>
      <c r="C251" s="325"/>
      <c r="D251" s="326" t="s">
        <v>878</v>
      </c>
      <c r="E251" s="324"/>
      <c r="F251" s="255"/>
      <c r="G251" s="254"/>
      <c r="H251" s="255"/>
      <c r="I251" s="255"/>
      <c r="J251" s="255"/>
      <c r="K251" s="255"/>
      <c r="L251" s="271"/>
      <c r="M251" s="255"/>
      <c r="N251" s="255"/>
    </row>
    <row r="252" spans="1:14" ht="13.9" customHeight="1" x14ac:dyDescent="0.2">
      <c r="A252" s="393">
        <v>205</v>
      </c>
      <c r="B252" s="321" t="s">
        <v>3535</v>
      </c>
      <c r="C252" s="325"/>
      <c r="D252" s="338" t="s">
        <v>494</v>
      </c>
      <c r="E252" s="103"/>
      <c r="F252" s="337"/>
      <c r="G252" s="337"/>
      <c r="H252" s="250"/>
      <c r="I252" s="133"/>
      <c r="J252" s="133"/>
      <c r="K252" s="133"/>
      <c r="L252" s="133"/>
      <c r="M252" s="133"/>
      <c r="N252" s="133"/>
    </row>
    <row r="253" spans="1:14" ht="13.9" customHeight="1" x14ac:dyDescent="0.2">
      <c r="A253" s="393">
        <v>206</v>
      </c>
      <c r="B253" s="321" t="s">
        <v>3536</v>
      </c>
      <c r="C253" s="322"/>
      <c r="D253" s="323" t="s">
        <v>587</v>
      </c>
      <c r="E253" s="103"/>
      <c r="F253" s="255"/>
      <c r="G253" s="254"/>
      <c r="H253" s="255"/>
      <c r="I253" s="255"/>
      <c r="J253" s="255"/>
      <c r="K253" s="255"/>
      <c r="L253" s="271"/>
      <c r="M253" s="255"/>
      <c r="N253" s="255"/>
    </row>
    <row r="254" spans="1:14" ht="13.9" customHeight="1" x14ac:dyDescent="0.2">
      <c r="A254" s="393">
        <v>207</v>
      </c>
      <c r="B254" s="321" t="s">
        <v>3537</v>
      </c>
      <c r="C254" s="325"/>
      <c r="D254" s="326" t="s">
        <v>495</v>
      </c>
      <c r="E254" s="103"/>
      <c r="F254" s="255"/>
      <c r="G254" s="254"/>
      <c r="H254" s="255"/>
      <c r="I254" s="255"/>
      <c r="J254" s="255"/>
      <c r="K254" s="255"/>
      <c r="L254" s="271"/>
      <c r="M254" s="255"/>
      <c r="N254" s="255"/>
    </row>
    <row r="255" spans="1:14" s="71" customFormat="1" ht="13.9" customHeight="1" x14ac:dyDescent="0.2">
      <c r="A255" s="393">
        <v>208</v>
      </c>
      <c r="B255" s="321" t="s">
        <v>3538</v>
      </c>
      <c r="C255" s="325"/>
      <c r="D255" s="326" t="s">
        <v>388</v>
      </c>
      <c r="E255" s="324"/>
      <c r="F255" s="255"/>
      <c r="G255" s="254"/>
      <c r="H255" s="255"/>
      <c r="I255" s="255"/>
      <c r="J255" s="255"/>
      <c r="K255" s="255"/>
      <c r="L255" s="271"/>
      <c r="M255" s="255"/>
      <c r="N255" s="255"/>
    </row>
    <row r="256" spans="1:14" ht="13.9" customHeight="1" x14ac:dyDescent="0.2">
      <c r="A256" s="393">
        <v>209</v>
      </c>
      <c r="B256" s="321" t="s">
        <v>3539</v>
      </c>
      <c r="C256" s="325"/>
      <c r="D256" s="326" t="s">
        <v>1921</v>
      </c>
      <c r="E256" s="103"/>
      <c r="F256" s="255"/>
      <c r="G256" s="254"/>
      <c r="H256" s="255"/>
      <c r="I256" s="255"/>
      <c r="J256" s="255"/>
      <c r="K256" s="255"/>
      <c r="L256" s="271"/>
      <c r="M256" s="255"/>
      <c r="N256" s="255"/>
    </row>
    <row r="257" spans="1:19" s="15" customFormat="1" ht="7.9" customHeight="1" thickBot="1" x14ac:dyDescent="0.25">
      <c r="A257" s="257"/>
      <c r="B257" s="257"/>
      <c r="C257" s="257"/>
      <c r="D257" s="257"/>
      <c r="E257" s="257"/>
      <c r="F257" s="257"/>
      <c r="G257" s="257"/>
      <c r="H257" s="257"/>
      <c r="I257" s="257"/>
      <c r="J257" s="257"/>
      <c r="K257" s="257"/>
      <c r="L257" s="257"/>
      <c r="M257" s="257"/>
      <c r="N257" s="257"/>
      <c r="P257" s="26"/>
      <c r="Q257" s="26"/>
      <c r="R257" s="26"/>
      <c r="S257" s="26"/>
    </row>
    <row r="258" spans="1:19" s="15" customFormat="1" ht="7.9" customHeight="1" x14ac:dyDescent="0.2">
      <c r="A258" s="254"/>
      <c r="B258" s="254"/>
      <c r="C258" s="254"/>
      <c r="D258" s="254"/>
      <c r="E258" s="254"/>
      <c r="F258" s="254"/>
      <c r="G258" s="254"/>
      <c r="H258" s="254"/>
      <c r="I258" s="254"/>
      <c r="J258" s="254"/>
      <c r="K258" s="254"/>
      <c r="L258" s="270"/>
      <c r="M258" s="254"/>
      <c r="N258" s="254"/>
      <c r="P258" s="26"/>
      <c r="Q258" s="26"/>
      <c r="R258" s="26"/>
      <c r="S258" s="26"/>
    </row>
    <row r="259" spans="1:19" s="15" customFormat="1" x14ac:dyDescent="0.2">
      <c r="A259" s="310"/>
      <c r="B259" s="270"/>
      <c r="C259" s="253"/>
      <c r="D259" s="27" t="s">
        <v>3838</v>
      </c>
      <c r="E259" s="253"/>
      <c r="F259" s="255">
        <f>SUM(F24:F256)</f>
        <v>0</v>
      </c>
      <c r="G259" s="254"/>
      <c r="H259" s="310"/>
      <c r="I259" s="254"/>
      <c r="J259" s="276"/>
      <c r="K259" s="276"/>
      <c r="L259" s="270"/>
      <c r="M259" s="276"/>
      <c r="N259" s="276"/>
      <c r="P259" s="26"/>
      <c r="Q259" s="26"/>
      <c r="R259" s="26"/>
      <c r="S259" s="26"/>
    </row>
    <row r="260" spans="1:19" s="15" customFormat="1" ht="7.9" customHeight="1" thickBot="1" x14ac:dyDescent="0.25">
      <c r="A260" s="257"/>
      <c r="B260" s="257"/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P260" s="26"/>
      <c r="Q260" s="26"/>
      <c r="R260" s="26"/>
      <c r="S260" s="26"/>
    </row>
    <row r="261" spans="1:19" s="15" customFormat="1" ht="7.9" customHeight="1" x14ac:dyDescent="0.2">
      <c r="A261" s="254"/>
      <c r="B261" s="254"/>
      <c r="C261" s="254"/>
      <c r="D261" s="254"/>
      <c r="E261" s="254"/>
      <c r="F261" s="254"/>
      <c r="G261" s="254"/>
      <c r="H261" s="254"/>
      <c r="I261" s="254"/>
      <c r="J261" s="254"/>
      <c r="K261" s="254"/>
      <c r="L261" s="270"/>
      <c r="M261" s="254"/>
      <c r="N261" s="254"/>
      <c r="P261" s="26"/>
      <c r="Q261" s="26"/>
      <c r="R261" s="26"/>
      <c r="S261" s="26"/>
    </row>
    <row r="262" spans="1:19" s="15" customFormat="1" ht="6" customHeight="1" x14ac:dyDescent="0.2">
      <c r="A262" s="347"/>
      <c r="B262" s="254"/>
      <c r="C262" s="254"/>
      <c r="D262" s="254"/>
      <c r="E262" s="254"/>
      <c r="F262" s="254"/>
      <c r="G262" s="254"/>
      <c r="H262" s="254"/>
      <c r="I262" s="254"/>
      <c r="J262" s="270"/>
      <c r="K262" s="270"/>
      <c r="L262" s="270"/>
      <c r="M262" s="270"/>
      <c r="N262" s="270"/>
      <c r="P262" s="26"/>
      <c r="Q262" s="26"/>
      <c r="R262" s="26"/>
      <c r="S262" s="26"/>
    </row>
    <row r="263" spans="1:19" s="15" customFormat="1" x14ac:dyDescent="0.2">
      <c r="A263" s="347" t="s">
        <v>3550</v>
      </c>
      <c r="B263" s="253"/>
      <c r="C263" s="253"/>
      <c r="D263" s="254"/>
      <c r="E263" s="253"/>
      <c r="F263" s="254"/>
      <c r="G263" s="254"/>
      <c r="H263" s="254"/>
      <c r="I263" s="253"/>
      <c r="J263" s="270"/>
      <c r="K263" s="270"/>
      <c r="L263" s="270"/>
      <c r="M263" s="270"/>
      <c r="N263" s="270"/>
      <c r="P263" s="26"/>
      <c r="Q263" s="26"/>
      <c r="R263" s="26"/>
      <c r="S263" s="26"/>
    </row>
    <row r="264" spans="1:19" s="15" customFormat="1" x14ac:dyDescent="0.2">
      <c r="A264" s="348" t="s">
        <v>650</v>
      </c>
      <c r="B264" s="253"/>
      <c r="C264" s="253"/>
      <c r="D264" s="254"/>
      <c r="E264" s="253"/>
      <c r="F264" s="254"/>
      <c r="G264" s="254"/>
      <c r="H264" s="254"/>
      <c r="I264" s="253"/>
      <c r="J264" s="270"/>
      <c r="K264" s="270"/>
      <c r="L264" s="270"/>
      <c r="M264" s="270"/>
      <c r="N264" s="270"/>
      <c r="P264" s="26"/>
      <c r="Q264" s="26"/>
      <c r="R264" s="26"/>
      <c r="S264" s="26"/>
    </row>
    <row r="265" spans="1:19" s="15" customFormat="1" ht="6" customHeight="1" x14ac:dyDescent="0.2">
      <c r="A265" s="28"/>
      <c r="B265" s="18"/>
      <c r="C265" s="18"/>
      <c r="D265" s="18"/>
      <c r="E265" s="18"/>
      <c r="F265" s="18"/>
      <c r="G265" s="18"/>
      <c r="H265" s="18"/>
      <c r="I265" s="18"/>
      <c r="P265" s="26"/>
      <c r="Q265" s="26"/>
      <c r="R265" s="26"/>
      <c r="S265" s="26"/>
    </row>
    <row r="266" spans="1:19" customFormat="1" ht="12" x14ac:dyDescent="0.2"/>
    <row r="267" spans="1:19" customFormat="1" ht="12" x14ac:dyDescent="0.2"/>
    <row r="268" spans="1:19" customFormat="1" ht="12" x14ac:dyDescent="0.2"/>
    <row r="269" spans="1:19" customFormat="1" ht="8.1" customHeight="1" x14ac:dyDescent="0.2"/>
    <row r="270" spans="1:19" customFormat="1" ht="8.1" customHeight="1" x14ac:dyDescent="0.2"/>
    <row r="271" spans="1:19" customFormat="1" ht="12.75" customHeight="1" x14ac:dyDescent="0.2"/>
    <row r="272" spans="1:19" customFormat="1" ht="12" x14ac:dyDescent="0.2"/>
    <row r="275" spans="6:7" x14ac:dyDescent="0.2">
      <c r="F275" s="70" t="s">
        <v>440</v>
      </c>
      <c r="G275" s="70"/>
    </row>
    <row r="278" spans="6:7" x14ac:dyDescent="0.2">
      <c r="F278" s="70" t="s">
        <v>440</v>
      </c>
      <c r="G278" s="70"/>
    </row>
    <row r="281" spans="6:7" x14ac:dyDescent="0.2">
      <c r="F281" s="70" t="s">
        <v>440</v>
      </c>
      <c r="G281" s="70"/>
    </row>
    <row r="284" spans="6:7" x14ac:dyDescent="0.2">
      <c r="F284" s="70" t="s">
        <v>440</v>
      </c>
      <c r="G284" s="70"/>
    </row>
    <row r="285" spans="6:7" x14ac:dyDescent="0.2">
      <c r="F285" s="70" t="s">
        <v>440</v>
      </c>
      <c r="G285" s="70"/>
    </row>
    <row r="286" spans="6:7" x14ac:dyDescent="0.2">
      <c r="F286" s="70" t="s">
        <v>440</v>
      </c>
      <c r="G286" s="70"/>
    </row>
    <row r="287" spans="6:7" x14ac:dyDescent="0.2">
      <c r="F287" s="70" t="s">
        <v>440</v>
      </c>
      <c r="G287" s="70"/>
    </row>
    <row r="288" spans="6:7" x14ac:dyDescent="0.2">
      <c r="F288" s="70" t="s">
        <v>440</v>
      </c>
      <c r="G288" s="70"/>
    </row>
    <row r="291" spans="6:7" x14ac:dyDescent="0.2">
      <c r="F291" s="70"/>
      <c r="G291" s="70"/>
    </row>
    <row r="292" spans="6:7" x14ac:dyDescent="0.2">
      <c r="F292" s="70" t="s">
        <v>440</v>
      </c>
      <c r="G292" s="70"/>
    </row>
    <row r="293" spans="6:7" x14ac:dyDescent="0.2">
      <c r="F293" s="70" t="s">
        <v>440</v>
      </c>
      <c r="G293" s="70"/>
    </row>
    <row r="294" spans="6:7" x14ac:dyDescent="0.2">
      <c r="F294" s="70" t="s">
        <v>440</v>
      </c>
      <c r="G294" s="70"/>
    </row>
    <row r="295" spans="6:7" x14ac:dyDescent="0.2">
      <c r="F295" s="70" t="s">
        <v>440</v>
      </c>
      <c r="G295" s="70"/>
    </row>
    <row r="296" spans="6:7" x14ac:dyDescent="0.2">
      <c r="F296" s="70" t="s">
        <v>440</v>
      </c>
      <c r="G296" s="70"/>
    </row>
    <row r="299" spans="6:7" x14ac:dyDescent="0.2">
      <c r="F299" s="70"/>
      <c r="G299" s="70"/>
    </row>
    <row r="300" spans="6:7" x14ac:dyDescent="0.2">
      <c r="F300" s="70" t="s">
        <v>440</v>
      </c>
      <c r="G300" s="70"/>
    </row>
    <row r="301" spans="6:7" x14ac:dyDescent="0.2">
      <c r="F301" s="70" t="s">
        <v>440</v>
      </c>
      <c r="G301" s="70"/>
    </row>
    <row r="302" spans="6:7" x14ac:dyDescent="0.2">
      <c r="F302" s="70" t="s">
        <v>440</v>
      </c>
      <c r="G302" s="70"/>
    </row>
    <row r="303" spans="6:7" x14ac:dyDescent="0.2">
      <c r="F303" s="70" t="s">
        <v>440</v>
      </c>
      <c r="G303" s="70"/>
    </row>
    <row r="304" spans="6:7" x14ac:dyDescent="0.2">
      <c r="F304" s="70" t="s">
        <v>440</v>
      </c>
      <c r="G304" s="70"/>
    </row>
    <row r="305" spans="6:7" x14ac:dyDescent="0.2">
      <c r="F305" s="70" t="s">
        <v>440</v>
      </c>
      <c r="G305" s="70"/>
    </row>
    <row r="306" spans="6:7" x14ac:dyDescent="0.2">
      <c r="F306" s="70" t="s">
        <v>440</v>
      </c>
      <c r="G306" s="70"/>
    </row>
    <row r="307" spans="6:7" x14ac:dyDescent="0.2">
      <c r="F307" s="70" t="s">
        <v>440</v>
      </c>
      <c r="G307" s="70"/>
    </row>
    <row r="308" spans="6:7" x14ac:dyDescent="0.2">
      <c r="F308" s="70" t="s">
        <v>440</v>
      </c>
      <c r="G308" s="70"/>
    </row>
    <row r="309" spans="6:7" x14ac:dyDescent="0.2">
      <c r="F309" s="70" t="s">
        <v>440</v>
      </c>
      <c r="G309" s="70"/>
    </row>
    <row r="310" spans="6:7" x14ac:dyDescent="0.2">
      <c r="F310" s="70" t="s">
        <v>440</v>
      </c>
      <c r="G310" s="70"/>
    </row>
    <row r="311" spans="6:7" x14ac:dyDescent="0.2">
      <c r="F311" s="70" t="s">
        <v>440</v>
      </c>
      <c r="G311" s="70"/>
    </row>
    <row r="312" spans="6:7" x14ac:dyDescent="0.2">
      <c r="F312" s="70" t="s">
        <v>440</v>
      </c>
      <c r="G312" s="70"/>
    </row>
    <row r="316" spans="6:7" x14ac:dyDescent="0.2">
      <c r="F316" s="70"/>
      <c r="G316" s="70"/>
    </row>
    <row r="317" spans="6:7" x14ac:dyDescent="0.2">
      <c r="F317" s="70" t="s">
        <v>440</v>
      </c>
      <c r="G317" s="70"/>
    </row>
    <row r="318" spans="6:7" x14ac:dyDescent="0.2">
      <c r="F318" s="70" t="s">
        <v>440</v>
      </c>
      <c r="G318" s="70"/>
    </row>
    <row r="319" spans="6:7" x14ac:dyDescent="0.2">
      <c r="F319" s="70" t="s">
        <v>440</v>
      </c>
      <c r="G319" s="70"/>
    </row>
    <row r="320" spans="6:7" x14ac:dyDescent="0.2">
      <c r="F320" s="70" t="s">
        <v>440</v>
      </c>
      <c r="G320" s="70"/>
    </row>
    <row r="321" spans="6:7" x14ac:dyDescent="0.2">
      <c r="F321" s="70" t="s">
        <v>440</v>
      </c>
      <c r="G321" s="70"/>
    </row>
    <row r="322" spans="6:7" x14ac:dyDescent="0.2">
      <c r="F322" s="70" t="s">
        <v>440</v>
      </c>
      <c r="G322" s="70"/>
    </row>
    <row r="323" spans="6:7" x14ac:dyDescent="0.2">
      <c r="F323" s="70" t="s">
        <v>440</v>
      </c>
      <c r="G323" s="70"/>
    </row>
    <row r="324" spans="6:7" x14ac:dyDescent="0.2">
      <c r="F324" s="70" t="s">
        <v>440</v>
      </c>
      <c r="G324" s="70"/>
    </row>
    <row r="325" spans="6:7" x14ac:dyDescent="0.2">
      <c r="F325" s="70" t="s">
        <v>440</v>
      </c>
      <c r="G325" s="70"/>
    </row>
    <row r="326" spans="6:7" x14ac:dyDescent="0.2">
      <c r="F326" s="70" t="s">
        <v>440</v>
      </c>
      <c r="G326" s="70"/>
    </row>
    <row r="327" spans="6:7" x14ac:dyDescent="0.2">
      <c r="F327" s="70" t="s">
        <v>440</v>
      </c>
      <c r="G327" s="70"/>
    </row>
    <row r="331" spans="6:7" x14ac:dyDescent="0.2">
      <c r="F331" s="70"/>
      <c r="G331" s="70"/>
    </row>
    <row r="332" spans="6:7" x14ac:dyDescent="0.2">
      <c r="F332" s="70" t="s">
        <v>440</v>
      </c>
      <c r="G332" s="70"/>
    </row>
    <row r="333" spans="6:7" x14ac:dyDescent="0.2">
      <c r="F333" s="70" t="s">
        <v>440</v>
      </c>
      <c r="G333" s="70"/>
    </row>
    <row r="334" spans="6:7" x14ac:dyDescent="0.2">
      <c r="F334" s="70" t="s">
        <v>440</v>
      </c>
      <c r="G334" s="70"/>
    </row>
    <row r="338" spans="6:7" x14ac:dyDescent="0.2">
      <c r="F338" s="70"/>
      <c r="G338" s="70"/>
    </row>
    <row r="339" spans="6:7" x14ac:dyDescent="0.2">
      <c r="F339" s="70"/>
      <c r="G339" s="70"/>
    </row>
    <row r="340" spans="6:7" x14ac:dyDescent="0.2">
      <c r="F340" s="70" t="s">
        <v>440</v>
      </c>
      <c r="G340" s="70"/>
    </row>
    <row r="341" spans="6:7" x14ac:dyDescent="0.2">
      <c r="F341" s="70" t="s">
        <v>440</v>
      </c>
      <c r="G341" s="70"/>
    </row>
    <row r="345" spans="6:7" x14ac:dyDescent="0.2">
      <c r="F345" s="70"/>
      <c r="G345" s="70"/>
    </row>
    <row r="346" spans="6:7" x14ac:dyDescent="0.2">
      <c r="F346" s="70" t="s">
        <v>440</v>
      </c>
      <c r="G346" s="70"/>
    </row>
    <row r="347" spans="6:7" x14ac:dyDescent="0.2">
      <c r="F347" s="70" t="s">
        <v>440</v>
      </c>
      <c r="G347" s="70"/>
    </row>
    <row r="348" spans="6:7" x14ac:dyDescent="0.2">
      <c r="F348" s="70" t="s">
        <v>440</v>
      </c>
      <c r="G348" s="70"/>
    </row>
    <row r="349" spans="6:7" x14ac:dyDescent="0.2">
      <c r="F349" s="70" t="s">
        <v>440</v>
      </c>
      <c r="G349" s="70"/>
    </row>
    <row r="350" spans="6:7" x14ac:dyDescent="0.2">
      <c r="F350" s="70" t="s">
        <v>440</v>
      </c>
      <c r="G350" s="70"/>
    </row>
    <row r="354" spans="6:7" x14ac:dyDescent="0.2">
      <c r="F354" s="70"/>
      <c r="G354" s="70"/>
    </row>
    <row r="355" spans="6:7" x14ac:dyDescent="0.2">
      <c r="F355" s="70" t="s">
        <v>440</v>
      </c>
      <c r="G355" s="70"/>
    </row>
    <row r="359" spans="6:7" x14ac:dyDescent="0.2">
      <c r="F359" s="70"/>
      <c r="G359" s="70"/>
    </row>
    <row r="360" spans="6:7" x14ac:dyDescent="0.2">
      <c r="F360" s="70" t="s">
        <v>440</v>
      </c>
      <c r="G360" s="70"/>
    </row>
    <row r="361" spans="6:7" x14ac:dyDescent="0.2">
      <c r="F361" s="70" t="s">
        <v>440</v>
      </c>
      <c r="G361" s="70"/>
    </row>
    <row r="362" spans="6:7" x14ac:dyDescent="0.2">
      <c r="F362" s="70" t="s">
        <v>440</v>
      </c>
      <c r="G362" s="70"/>
    </row>
    <row r="363" spans="6:7" x14ac:dyDescent="0.2">
      <c r="F363" s="70" t="s">
        <v>440</v>
      </c>
      <c r="G363" s="70"/>
    </row>
    <row r="364" spans="6:7" x14ac:dyDescent="0.2">
      <c r="F364" s="70" t="s">
        <v>440</v>
      </c>
      <c r="G364" s="70"/>
    </row>
    <row r="365" spans="6:7" x14ac:dyDescent="0.2">
      <c r="F365" s="70" t="s">
        <v>440</v>
      </c>
      <c r="G365" s="70"/>
    </row>
    <row r="366" spans="6:7" x14ac:dyDescent="0.2">
      <c r="F366" s="70" t="s">
        <v>440</v>
      </c>
      <c r="G366" s="70"/>
    </row>
    <row r="377" spans="6:7" x14ac:dyDescent="0.2">
      <c r="F377" s="70"/>
      <c r="G377" s="70"/>
    </row>
    <row r="378" spans="6:7" x14ac:dyDescent="0.2">
      <c r="F378" s="70"/>
      <c r="G378" s="70"/>
    </row>
    <row r="382" spans="6:7" x14ac:dyDescent="0.2">
      <c r="F382" s="70"/>
      <c r="G382" s="70"/>
    </row>
    <row r="383" spans="6:7" x14ac:dyDescent="0.2">
      <c r="F383" s="70" t="s">
        <v>440</v>
      </c>
      <c r="G383" s="70"/>
    </row>
    <row r="384" spans="6:7" x14ac:dyDescent="0.2">
      <c r="F384" s="70" t="s">
        <v>440</v>
      </c>
      <c r="G384" s="70"/>
    </row>
    <row r="385" spans="6:7" x14ac:dyDescent="0.2">
      <c r="F385" s="70" t="s">
        <v>440</v>
      </c>
      <c r="G385" s="70"/>
    </row>
    <row r="386" spans="6:7" x14ac:dyDescent="0.2">
      <c r="F386" s="70" t="s">
        <v>440</v>
      </c>
      <c r="G386" s="70"/>
    </row>
    <row r="387" spans="6:7" x14ac:dyDescent="0.2">
      <c r="F387" s="70" t="s">
        <v>440</v>
      </c>
      <c r="G387" s="70"/>
    </row>
    <row r="388" spans="6:7" x14ac:dyDescent="0.2">
      <c r="F388" s="70" t="s">
        <v>440</v>
      </c>
      <c r="G388" s="70"/>
    </row>
    <row r="389" spans="6:7" x14ac:dyDescent="0.2">
      <c r="F389" s="70" t="s">
        <v>440</v>
      </c>
      <c r="G389" s="70"/>
    </row>
    <row r="390" spans="6:7" x14ac:dyDescent="0.2">
      <c r="F390" s="70" t="s">
        <v>440</v>
      </c>
      <c r="G390" s="70"/>
    </row>
    <row r="391" spans="6:7" x14ac:dyDescent="0.2">
      <c r="F391" s="70" t="s">
        <v>440</v>
      </c>
      <c r="G391" s="70"/>
    </row>
    <row r="392" spans="6:7" x14ac:dyDescent="0.2">
      <c r="F392" s="70" t="s">
        <v>440</v>
      </c>
      <c r="G392" s="70"/>
    </row>
    <row r="393" spans="6:7" x14ac:dyDescent="0.2">
      <c r="F393" s="70" t="s">
        <v>440</v>
      </c>
      <c r="G393" s="70"/>
    </row>
    <row r="394" spans="6:7" x14ac:dyDescent="0.2">
      <c r="F394" s="70" t="s">
        <v>440</v>
      </c>
      <c r="G394" s="70"/>
    </row>
    <row r="395" spans="6:7" x14ac:dyDescent="0.2">
      <c r="F395" s="70" t="s">
        <v>440</v>
      </c>
      <c r="G395" s="70"/>
    </row>
    <row r="396" spans="6:7" x14ac:dyDescent="0.2">
      <c r="F396" s="70" t="s">
        <v>440</v>
      </c>
      <c r="G396" s="70"/>
    </row>
    <row r="397" spans="6:7" x14ac:dyDescent="0.2">
      <c r="F397" s="70" t="s">
        <v>440</v>
      </c>
      <c r="G397" s="70"/>
    </row>
    <row r="403" spans="6:7" x14ac:dyDescent="0.2">
      <c r="F403" s="70"/>
      <c r="G403" s="70"/>
    </row>
    <row r="404" spans="6:7" x14ac:dyDescent="0.2">
      <c r="F404" s="70" t="s">
        <v>440</v>
      </c>
      <c r="G404" s="70"/>
    </row>
    <row r="405" spans="6:7" x14ac:dyDescent="0.2">
      <c r="F405" s="70" t="s">
        <v>440</v>
      </c>
      <c r="G405" s="70"/>
    </row>
    <row r="406" spans="6:7" x14ac:dyDescent="0.2">
      <c r="F406" s="70" t="s">
        <v>440</v>
      </c>
      <c r="G406" s="70"/>
    </row>
    <row r="407" spans="6:7" x14ac:dyDescent="0.2">
      <c r="F407" s="70" t="s">
        <v>440</v>
      </c>
      <c r="G407" s="70"/>
    </row>
    <row r="408" spans="6:7" x14ac:dyDescent="0.2">
      <c r="F408" s="70" t="s">
        <v>440</v>
      </c>
      <c r="G408" s="70"/>
    </row>
    <row r="409" spans="6:7" x14ac:dyDescent="0.2">
      <c r="F409" s="70" t="s">
        <v>440</v>
      </c>
      <c r="G409" s="70"/>
    </row>
    <row r="410" spans="6:7" x14ac:dyDescent="0.2">
      <c r="F410" s="70" t="s">
        <v>440</v>
      </c>
      <c r="G410" s="70"/>
    </row>
    <row r="411" spans="6:7" x14ac:dyDescent="0.2">
      <c r="F411" s="70" t="s">
        <v>440</v>
      </c>
      <c r="G411" s="70"/>
    </row>
    <row r="412" spans="6:7" x14ac:dyDescent="0.2">
      <c r="F412" s="70" t="s">
        <v>440</v>
      </c>
      <c r="G412" s="70"/>
    </row>
    <row r="413" spans="6:7" x14ac:dyDescent="0.2">
      <c r="F413" s="70" t="s">
        <v>440</v>
      </c>
      <c r="G413" s="70"/>
    </row>
    <row r="414" spans="6:7" x14ac:dyDescent="0.2">
      <c r="F414" s="70" t="s">
        <v>440</v>
      </c>
      <c r="G414" s="70"/>
    </row>
    <row r="415" spans="6:7" x14ac:dyDescent="0.2">
      <c r="F415" s="70" t="s">
        <v>440</v>
      </c>
      <c r="G415" s="70"/>
    </row>
    <row r="416" spans="6:7" x14ac:dyDescent="0.2">
      <c r="F416" s="70" t="s">
        <v>440</v>
      </c>
      <c r="G416" s="70"/>
    </row>
    <row r="417" spans="6:7" x14ac:dyDescent="0.2">
      <c r="F417" s="70" t="s">
        <v>440</v>
      </c>
      <c r="G417" s="70"/>
    </row>
    <row r="418" spans="6:7" x14ac:dyDescent="0.2">
      <c r="F418" s="70" t="s">
        <v>440</v>
      </c>
      <c r="G418" s="70"/>
    </row>
    <row r="419" spans="6:7" x14ac:dyDescent="0.2">
      <c r="F419" s="70" t="s">
        <v>440</v>
      </c>
      <c r="G419" s="70"/>
    </row>
    <row r="420" spans="6:7" x14ac:dyDescent="0.2">
      <c r="F420" s="70" t="s">
        <v>440</v>
      </c>
      <c r="G420" s="70"/>
    </row>
    <row r="421" spans="6:7" x14ac:dyDescent="0.2">
      <c r="F421" s="70" t="s">
        <v>440</v>
      </c>
      <c r="G421" s="70"/>
    </row>
    <row r="422" spans="6:7" x14ac:dyDescent="0.2">
      <c r="F422" s="70" t="s">
        <v>440</v>
      </c>
      <c r="G422" s="70"/>
    </row>
    <row r="423" spans="6:7" x14ac:dyDescent="0.2">
      <c r="F423" s="70"/>
      <c r="G423" s="70"/>
    </row>
    <row r="424" spans="6:7" x14ac:dyDescent="0.2">
      <c r="F424" s="70" t="s">
        <v>440</v>
      </c>
      <c r="G424" s="70"/>
    </row>
    <row r="427" spans="6:7" x14ac:dyDescent="0.2">
      <c r="F427" s="70"/>
      <c r="G427" s="70"/>
    </row>
    <row r="428" spans="6:7" x14ac:dyDescent="0.2">
      <c r="F428" s="70" t="s">
        <v>440</v>
      </c>
      <c r="G428" s="70"/>
    </row>
    <row r="429" spans="6:7" x14ac:dyDescent="0.2">
      <c r="F429" s="70" t="s">
        <v>440</v>
      </c>
      <c r="G429" s="70"/>
    </row>
    <row r="430" spans="6:7" x14ac:dyDescent="0.2">
      <c r="F430" s="70" t="s">
        <v>440</v>
      </c>
      <c r="G430" s="70"/>
    </row>
    <row r="431" spans="6:7" x14ac:dyDescent="0.2">
      <c r="F431" s="70" t="s">
        <v>440</v>
      </c>
      <c r="G431" s="70"/>
    </row>
    <row r="432" spans="6:7" x14ac:dyDescent="0.2">
      <c r="F432" s="70" t="s">
        <v>440</v>
      </c>
      <c r="G432" s="70"/>
    </row>
    <row r="433" spans="6:7" x14ac:dyDescent="0.2">
      <c r="F433" s="70" t="s">
        <v>440</v>
      </c>
      <c r="G433" s="70"/>
    </row>
    <row r="434" spans="6:7" x14ac:dyDescent="0.2">
      <c r="F434" s="52" t="s">
        <v>440</v>
      </c>
    </row>
    <row r="435" spans="6:7" x14ac:dyDescent="0.2">
      <c r="F435" s="52" t="s">
        <v>440</v>
      </c>
    </row>
    <row r="438" spans="6:7" x14ac:dyDescent="0.2">
      <c r="F438" s="70"/>
      <c r="G438" s="70"/>
    </row>
    <row r="439" spans="6:7" x14ac:dyDescent="0.2">
      <c r="F439" s="70" t="s">
        <v>440</v>
      </c>
      <c r="G439" s="70"/>
    </row>
    <row r="440" spans="6:7" x14ac:dyDescent="0.2">
      <c r="F440" s="70" t="s">
        <v>440</v>
      </c>
      <c r="G440" s="70"/>
    </row>
    <row r="441" spans="6:7" x14ac:dyDescent="0.2">
      <c r="F441" s="70" t="s">
        <v>440</v>
      </c>
      <c r="G441" s="70"/>
    </row>
    <row r="442" spans="6:7" x14ac:dyDescent="0.2">
      <c r="F442" s="70" t="s">
        <v>440</v>
      </c>
      <c r="G442" s="70"/>
    </row>
    <row r="443" spans="6:7" x14ac:dyDescent="0.2">
      <c r="F443" s="70" t="s">
        <v>440</v>
      </c>
      <c r="G443" s="70"/>
    </row>
    <row r="444" spans="6:7" x14ac:dyDescent="0.2">
      <c r="F444" s="70" t="s">
        <v>440</v>
      </c>
      <c r="G444" s="70"/>
    </row>
    <row r="445" spans="6:7" x14ac:dyDescent="0.2">
      <c r="F445" s="70" t="s">
        <v>440</v>
      </c>
      <c r="G445" s="70"/>
    </row>
    <row r="446" spans="6:7" x14ac:dyDescent="0.2">
      <c r="F446" s="70" t="s">
        <v>440</v>
      </c>
      <c r="G446" s="70"/>
    </row>
    <row r="447" spans="6:7" x14ac:dyDescent="0.2">
      <c r="F447" s="70" t="s">
        <v>440</v>
      </c>
      <c r="G447" s="70"/>
    </row>
    <row r="448" spans="6:7" x14ac:dyDescent="0.2">
      <c r="F448" s="70" t="s">
        <v>440</v>
      </c>
      <c r="G448" s="70"/>
    </row>
    <row r="449" spans="6:7" x14ac:dyDescent="0.2">
      <c r="F449" s="70" t="s">
        <v>440</v>
      </c>
      <c r="G449" s="70"/>
    </row>
    <row r="450" spans="6:7" x14ac:dyDescent="0.2">
      <c r="F450" s="70" t="s">
        <v>440</v>
      </c>
      <c r="G450" s="70"/>
    </row>
    <row r="451" spans="6:7" x14ac:dyDescent="0.2">
      <c r="F451" s="70" t="s">
        <v>440</v>
      </c>
      <c r="G451" s="70"/>
    </row>
    <row r="452" spans="6:7" x14ac:dyDescent="0.2">
      <c r="F452" s="70" t="s">
        <v>440</v>
      </c>
      <c r="G452" s="70"/>
    </row>
    <row r="453" spans="6:7" x14ac:dyDescent="0.2">
      <c r="F453" s="70" t="s">
        <v>440</v>
      </c>
      <c r="G453" s="70"/>
    </row>
    <row r="454" spans="6:7" x14ac:dyDescent="0.2">
      <c r="F454" s="70" t="s">
        <v>440</v>
      </c>
      <c r="G454" s="70"/>
    </row>
    <row r="455" spans="6:7" x14ac:dyDescent="0.2">
      <c r="F455" s="70" t="s">
        <v>440</v>
      </c>
      <c r="G455" s="70"/>
    </row>
    <row r="456" spans="6:7" x14ac:dyDescent="0.2">
      <c r="F456" s="70" t="s">
        <v>440</v>
      </c>
      <c r="G456" s="70"/>
    </row>
    <row r="457" spans="6:7" x14ac:dyDescent="0.2">
      <c r="F457" s="70" t="s">
        <v>440</v>
      </c>
      <c r="G457" s="70"/>
    </row>
    <row r="458" spans="6:7" x14ac:dyDescent="0.2">
      <c r="F458" s="52" t="s">
        <v>440</v>
      </c>
    </row>
    <row r="459" spans="6:7" x14ac:dyDescent="0.2">
      <c r="F459" s="52" t="s">
        <v>440</v>
      </c>
    </row>
    <row r="463" spans="6:7" x14ac:dyDescent="0.2">
      <c r="F463" s="70" t="s">
        <v>440</v>
      </c>
      <c r="G463" s="70"/>
    </row>
    <row r="464" spans="6:7" x14ac:dyDescent="0.2">
      <c r="F464" s="70" t="s">
        <v>440</v>
      </c>
      <c r="G464" s="70"/>
    </row>
    <row r="465" spans="6:7" x14ac:dyDescent="0.2">
      <c r="F465" s="70" t="s">
        <v>440</v>
      </c>
      <c r="G465" s="70"/>
    </row>
    <row r="466" spans="6:7" x14ac:dyDescent="0.2">
      <c r="F466" s="70" t="s">
        <v>440</v>
      </c>
      <c r="G466" s="70"/>
    </row>
    <row r="467" spans="6:7" x14ac:dyDescent="0.2">
      <c r="F467" s="52" t="s">
        <v>440</v>
      </c>
    </row>
    <row r="470" spans="6:7" x14ac:dyDescent="0.2">
      <c r="F470" s="70"/>
      <c r="G470" s="70"/>
    </row>
    <row r="471" spans="6:7" x14ac:dyDescent="0.2">
      <c r="F471" s="70" t="s">
        <v>440</v>
      </c>
      <c r="G471" s="70"/>
    </row>
    <row r="472" spans="6:7" x14ac:dyDescent="0.2">
      <c r="F472" s="70" t="s">
        <v>440</v>
      </c>
      <c r="G472" s="70"/>
    </row>
    <row r="473" spans="6:7" x14ac:dyDescent="0.2">
      <c r="F473" s="70" t="s">
        <v>440</v>
      </c>
      <c r="G473" s="70"/>
    </row>
    <row r="474" spans="6:7" x14ac:dyDescent="0.2">
      <c r="F474" s="70" t="s">
        <v>440</v>
      </c>
      <c r="G474" s="70"/>
    </row>
    <row r="475" spans="6:7" x14ac:dyDescent="0.2">
      <c r="F475" s="70" t="s">
        <v>440</v>
      </c>
      <c r="G475" s="70"/>
    </row>
    <row r="476" spans="6:7" x14ac:dyDescent="0.2">
      <c r="F476" s="70" t="s">
        <v>440</v>
      </c>
      <c r="G476" s="70"/>
    </row>
    <row r="477" spans="6:7" x14ac:dyDescent="0.2">
      <c r="F477" s="70" t="s">
        <v>440</v>
      </c>
      <c r="G477" s="70"/>
    </row>
    <row r="480" spans="6:7" x14ac:dyDescent="0.2">
      <c r="F480" s="70"/>
      <c r="G480" s="70"/>
    </row>
    <row r="481" spans="6:7" x14ac:dyDescent="0.2">
      <c r="F481" s="70" t="s">
        <v>440</v>
      </c>
      <c r="G481" s="70"/>
    </row>
    <row r="482" spans="6:7" x14ac:dyDescent="0.2">
      <c r="F482" s="70" t="s">
        <v>440</v>
      </c>
      <c r="G482" s="70"/>
    </row>
    <row r="483" spans="6:7" x14ac:dyDescent="0.2">
      <c r="F483" s="70" t="s">
        <v>440</v>
      </c>
      <c r="G483" s="70"/>
    </row>
    <row r="484" spans="6:7" x14ac:dyDescent="0.2">
      <c r="F484" s="70" t="s">
        <v>440</v>
      </c>
      <c r="G484" s="70"/>
    </row>
    <row r="485" spans="6:7" x14ac:dyDescent="0.2">
      <c r="F485" s="70" t="s">
        <v>440</v>
      </c>
      <c r="G485" s="70"/>
    </row>
    <row r="486" spans="6:7" x14ac:dyDescent="0.2">
      <c r="F486" s="70" t="s">
        <v>440</v>
      </c>
      <c r="G486" s="70"/>
    </row>
    <row r="487" spans="6:7" x14ac:dyDescent="0.2">
      <c r="F487" s="70" t="s">
        <v>440</v>
      </c>
      <c r="G487" s="70"/>
    </row>
    <row r="488" spans="6:7" x14ac:dyDescent="0.2">
      <c r="F488" s="70" t="s">
        <v>440</v>
      </c>
      <c r="G488" s="70"/>
    </row>
    <row r="489" spans="6:7" x14ac:dyDescent="0.2">
      <c r="F489" s="70" t="s">
        <v>440</v>
      </c>
      <c r="G489" s="70"/>
    </row>
    <row r="490" spans="6:7" x14ac:dyDescent="0.2">
      <c r="F490" s="70" t="s">
        <v>440</v>
      </c>
      <c r="G490" s="70"/>
    </row>
    <row r="491" spans="6:7" x14ac:dyDescent="0.2">
      <c r="F491" s="70" t="s">
        <v>440</v>
      </c>
      <c r="G491" s="70"/>
    </row>
    <row r="492" spans="6:7" x14ac:dyDescent="0.2">
      <c r="F492" s="70" t="s">
        <v>440</v>
      </c>
      <c r="G492" s="70"/>
    </row>
    <row r="493" spans="6:7" x14ac:dyDescent="0.2">
      <c r="F493" s="70" t="s">
        <v>440</v>
      </c>
      <c r="G493" s="70"/>
    </row>
    <row r="494" spans="6:7" x14ac:dyDescent="0.2">
      <c r="F494" s="70" t="s">
        <v>440</v>
      </c>
      <c r="G494" s="70"/>
    </row>
    <row r="495" spans="6:7" x14ac:dyDescent="0.2">
      <c r="F495" s="70" t="s">
        <v>440</v>
      </c>
      <c r="G495" s="70"/>
    </row>
    <row r="496" spans="6:7" x14ac:dyDescent="0.2">
      <c r="F496" s="70" t="s">
        <v>440</v>
      </c>
      <c r="G496" s="70"/>
    </row>
    <row r="497" spans="6:7" x14ac:dyDescent="0.2">
      <c r="F497" s="70" t="s">
        <v>440</v>
      </c>
      <c r="G497" s="70"/>
    </row>
    <row r="498" spans="6:7" x14ac:dyDescent="0.2">
      <c r="F498" s="70" t="s">
        <v>440</v>
      </c>
      <c r="G498" s="70"/>
    </row>
    <row r="499" spans="6:7" x14ac:dyDescent="0.2">
      <c r="F499" s="70" t="s">
        <v>440</v>
      </c>
      <c r="G499" s="70"/>
    </row>
    <row r="500" spans="6:7" x14ac:dyDescent="0.2">
      <c r="F500" s="70" t="s">
        <v>440</v>
      </c>
      <c r="G500" s="70"/>
    </row>
    <row r="501" spans="6:7" x14ac:dyDescent="0.2">
      <c r="F501" s="70" t="s">
        <v>440</v>
      </c>
      <c r="G501" s="70"/>
    </row>
    <row r="502" spans="6:7" x14ac:dyDescent="0.2">
      <c r="F502" s="70" t="s">
        <v>440</v>
      </c>
      <c r="G502" s="70"/>
    </row>
    <row r="503" spans="6:7" x14ac:dyDescent="0.2">
      <c r="F503" s="70" t="s">
        <v>440</v>
      </c>
      <c r="G503" s="70"/>
    </row>
    <row r="504" spans="6:7" x14ac:dyDescent="0.2">
      <c r="F504" s="70" t="s">
        <v>440</v>
      </c>
      <c r="G504" s="70"/>
    </row>
    <row r="505" spans="6:7" x14ac:dyDescent="0.2">
      <c r="F505" s="70" t="s">
        <v>440</v>
      </c>
      <c r="G505" s="70"/>
    </row>
    <row r="506" spans="6:7" x14ac:dyDescent="0.2">
      <c r="F506" s="70" t="s">
        <v>440</v>
      </c>
      <c r="G506" s="70"/>
    </row>
    <row r="507" spans="6:7" x14ac:dyDescent="0.2">
      <c r="F507" s="70" t="s">
        <v>440</v>
      </c>
      <c r="G507" s="70"/>
    </row>
    <row r="508" spans="6:7" x14ac:dyDescent="0.2">
      <c r="F508" s="70" t="s">
        <v>440</v>
      </c>
      <c r="G508" s="70"/>
    </row>
    <row r="509" spans="6:7" x14ac:dyDescent="0.2">
      <c r="F509" s="70" t="s">
        <v>440</v>
      </c>
      <c r="G509" s="70"/>
    </row>
    <row r="510" spans="6:7" x14ac:dyDescent="0.2">
      <c r="F510" s="70" t="s">
        <v>440</v>
      </c>
      <c r="G510" s="70"/>
    </row>
    <row r="511" spans="6:7" x14ac:dyDescent="0.2">
      <c r="F511" s="70" t="s">
        <v>440</v>
      </c>
      <c r="G511" s="70"/>
    </row>
    <row r="512" spans="6:7" x14ac:dyDescent="0.2">
      <c r="F512" s="70" t="s">
        <v>440</v>
      </c>
      <c r="G512" s="70"/>
    </row>
    <row r="513" spans="6:7" x14ac:dyDescent="0.2">
      <c r="F513" s="70" t="s">
        <v>440</v>
      </c>
      <c r="G513" s="70"/>
    </row>
    <row r="514" spans="6:7" x14ac:dyDescent="0.2">
      <c r="F514" s="70" t="s">
        <v>440</v>
      </c>
      <c r="G514" s="70"/>
    </row>
    <row r="515" spans="6:7" x14ac:dyDescent="0.2">
      <c r="F515" s="70" t="s">
        <v>440</v>
      </c>
      <c r="G515" s="70"/>
    </row>
    <row r="518" spans="6:7" x14ac:dyDescent="0.2">
      <c r="F518" s="70"/>
      <c r="G518" s="70"/>
    </row>
    <row r="519" spans="6:7" x14ac:dyDescent="0.2">
      <c r="F519" s="70" t="s">
        <v>440</v>
      </c>
      <c r="G519" s="70"/>
    </row>
    <row r="520" spans="6:7" x14ac:dyDescent="0.2">
      <c r="F520" s="70" t="s">
        <v>440</v>
      </c>
      <c r="G520" s="70"/>
    </row>
    <row r="521" spans="6:7" x14ac:dyDescent="0.2">
      <c r="F521" s="70" t="s">
        <v>440</v>
      </c>
      <c r="G521" s="70"/>
    </row>
    <row r="522" spans="6:7" x14ac:dyDescent="0.2">
      <c r="F522" s="70" t="s">
        <v>440</v>
      </c>
      <c r="G522" s="70"/>
    </row>
    <row r="523" spans="6:7" x14ac:dyDescent="0.2">
      <c r="F523" s="70" t="s">
        <v>440</v>
      </c>
      <c r="G523" s="70"/>
    </row>
    <row r="526" spans="6:7" x14ac:dyDescent="0.2">
      <c r="F526" s="70" t="s">
        <v>440</v>
      </c>
      <c r="G526" s="70"/>
    </row>
    <row r="527" spans="6:7" x14ac:dyDescent="0.2">
      <c r="F527" s="70" t="s">
        <v>440</v>
      </c>
      <c r="G527" s="70"/>
    </row>
    <row r="528" spans="6:7" x14ac:dyDescent="0.2">
      <c r="F528" s="70" t="s">
        <v>440</v>
      </c>
      <c r="G528" s="70"/>
    </row>
    <row r="529" spans="6:7" x14ac:dyDescent="0.2">
      <c r="F529" s="70" t="s">
        <v>440</v>
      </c>
      <c r="G529" s="70"/>
    </row>
    <row r="530" spans="6:7" x14ac:dyDescent="0.2">
      <c r="F530" s="70" t="s">
        <v>440</v>
      </c>
      <c r="G530" s="70"/>
    </row>
    <row r="531" spans="6:7" x14ac:dyDescent="0.2">
      <c r="F531" s="70" t="s">
        <v>440</v>
      </c>
      <c r="G531" s="70"/>
    </row>
    <row r="532" spans="6:7" x14ac:dyDescent="0.2">
      <c r="F532" s="70" t="s">
        <v>440</v>
      </c>
      <c r="G532" s="70"/>
    </row>
    <row r="536" spans="6:7" x14ac:dyDescent="0.2">
      <c r="F536" s="70" t="s">
        <v>440</v>
      </c>
      <c r="G536" s="70"/>
    </row>
    <row r="537" spans="6:7" x14ac:dyDescent="0.2">
      <c r="F537" s="70" t="s">
        <v>440</v>
      </c>
      <c r="G537" s="70"/>
    </row>
    <row r="538" spans="6:7" x14ac:dyDescent="0.2">
      <c r="F538" s="70" t="s">
        <v>440</v>
      </c>
      <c r="G538" s="70"/>
    </row>
    <row r="539" spans="6:7" x14ac:dyDescent="0.2">
      <c r="F539" s="70" t="s">
        <v>440</v>
      </c>
      <c r="G539" s="70"/>
    </row>
    <row r="540" spans="6:7" x14ac:dyDescent="0.2">
      <c r="F540" s="70" t="s">
        <v>440</v>
      </c>
      <c r="G540" s="70"/>
    </row>
    <row r="541" spans="6:7" x14ac:dyDescent="0.2">
      <c r="F541" s="70" t="s">
        <v>440</v>
      </c>
      <c r="G541" s="70"/>
    </row>
    <row r="542" spans="6:7" x14ac:dyDescent="0.2">
      <c r="F542" s="70" t="s">
        <v>440</v>
      </c>
      <c r="G542" s="70"/>
    </row>
    <row r="543" spans="6:7" x14ac:dyDescent="0.2">
      <c r="F543" s="70" t="s">
        <v>440</v>
      </c>
      <c r="G543" s="70"/>
    </row>
    <row r="544" spans="6:7" x14ac:dyDescent="0.2">
      <c r="F544" s="70" t="s">
        <v>440</v>
      </c>
      <c r="G544" s="70"/>
    </row>
    <row r="545" spans="6:7" x14ac:dyDescent="0.2">
      <c r="F545" s="70" t="s">
        <v>440</v>
      </c>
      <c r="G545" s="70"/>
    </row>
    <row r="546" spans="6:7" x14ac:dyDescent="0.2">
      <c r="F546" s="70" t="s">
        <v>440</v>
      </c>
      <c r="G546" s="70"/>
    </row>
    <row r="547" spans="6:7" x14ac:dyDescent="0.2">
      <c r="F547" s="70" t="s">
        <v>440</v>
      </c>
      <c r="G547" s="70"/>
    </row>
    <row r="548" spans="6:7" x14ac:dyDescent="0.2">
      <c r="F548" s="70" t="s">
        <v>440</v>
      </c>
      <c r="G548" s="70"/>
    </row>
    <row r="549" spans="6:7" x14ac:dyDescent="0.2">
      <c r="F549" s="70" t="s">
        <v>440</v>
      </c>
      <c r="G549" s="70"/>
    </row>
    <row r="550" spans="6:7" x14ac:dyDescent="0.2">
      <c r="F550" s="70" t="s">
        <v>440</v>
      </c>
      <c r="G550" s="70"/>
    </row>
    <row r="551" spans="6:7" x14ac:dyDescent="0.2">
      <c r="F551" s="70" t="s">
        <v>440</v>
      </c>
      <c r="G551" s="70"/>
    </row>
    <row r="552" spans="6:7" x14ac:dyDescent="0.2">
      <c r="F552" s="70" t="s">
        <v>440</v>
      </c>
      <c r="G552" s="70"/>
    </row>
    <row r="553" spans="6:7" x14ac:dyDescent="0.2">
      <c r="F553" s="70" t="s">
        <v>440</v>
      </c>
      <c r="G553" s="70"/>
    </row>
    <row r="554" spans="6:7" x14ac:dyDescent="0.2">
      <c r="F554" s="70" t="s">
        <v>440</v>
      </c>
      <c r="G554" s="70"/>
    </row>
    <row r="555" spans="6:7" x14ac:dyDescent="0.2">
      <c r="F555" s="70" t="s">
        <v>440</v>
      </c>
      <c r="G555" s="70"/>
    </row>
    <row r="556" spans="6:7" x14ac:dyDescent="0.2">
      <c r="F556" s="70" t="s">
        <v>440</v>
      </c>
      <c r="G556" s="70"/>
    </row>
    <row r="557" spans="6:7" x14ac:dyDescent="0.2">
      <c r="F557" s="70" t="s">
        <v>440</v>
      </c>
      <c r="G557" s="70"/>
    </row>
    <row r="558" spans="6:7" x14ac:dyDescent="0.2">
      <c r="F558" s="70" t="s">
        <v>440</v>
      </c>
      <c r="G558" s="70"/>
    </row>
    <row r="559" spans="6:7" x14ac:dyDescent="0.2">
      <c r="F559" s="70" t="s">
        <v>440</v>
      </c>
      <c r="G559" s="70"/>
    </row>
    <row r="560" spans="6:7" x14ac:dyDescent="0.2">
      <c r="F560" s="70" t="s">
        <v>440</v>
      </c>
      <c r="G560" s="70"/>
    </row>
    <row r="561" spans="6:7" x14ac:dyDescent="0.2">
      <c r="F561" s="70" t="s">
        <v>440</v>
      </c>
      <c r="G561" s="70"/>
    </row>
    <row r="562" spans="6:7" x14ac:dyDescent="0.2">
      <c r="F562" s="70" t="s">
        <v>440</v>
      </c>
      <c r="G562" s="70"/>
    </row>
    <row r="563" spans="6:7" x14ac:dyDescent="0.2">
      <c r="F563" s="70" t="s">
        <v>440</v>
      </c>
      <c r="G563" s="70"/>
    </row>
    <row r="564" spans="6:7" x14ac:dyDescent="0.2">
      <c r="F564" s="70" t="s">
        <v>440</v>
      </c>
      <c r="G564" s="70"/>
    </row>
    <row r="565" spans="6:7" x14ac:dyDescent="0.2">
      <c r="F565" s="70" t="s">
        <v>440</v>
      </c>
      <c r="G565" s="70"/>
    </row>
    <row r="566" spans="6:7" x14ac:dyDescent="0.2">
      <c r="F566" s="70" t="s">
        <v>440</v>
      </c>
      <c r="G566" s="70"/>
    </row>
    <row r="567" spans="6:7" x14ac:dyDescent="0.2">
      <c r="F567" s="70" t="s">
        <v>440</v>
      </c>
      <c r="G567" s="70"/>
    </row>
    <row r="568" spans="6:7" x14ac:dyDescent="0.2">
      <c r="F568" s="70" t="s">
        <v>440</v>
      </c>
      <c r="G568" s="70"/>
    </row>
    <row r="569" spans="6:7" x14ac:dyDescent="0.2">
      <c r="F569" s="70" t="s">
        <v>440</v>
      </c>
      <c r="G569" s="70"/>
    </row>
    <row r="570" spans="6:7" x14ac:dyDescent="0.2">
      <c r="F570" s="70" t="s">
        <v>440</v>
      </c>
      <c r="G570" s="70"/>
    </row>
    <row r="571" spans="6:7" x14ac:dyDescent="0.2">
      <c r="F571" s="70" t="s">
        <v>440</v>
      </c>
      <c r="G571" s="70"/>
    </row>
    <row r="572" spans="6:7" x14ac:dyDescent="0.2">
      <c r="F572" s="70" t="s">
        <v>440</v>
      </c>
      <c r="G572" s="70"/>
    </row>
    <row r="573" spans="6:7" x14ac:dyDescent="0.2">
      <c r="F573" s="70" t="s">
        <v>440</v>
      </c>
      <c r="G573" s="70"/>
    </row>
    <row r="574" spans="6:7" x14ac:dyDescent="0.2">
      <c r="F574" s="70" t="s">
        <v>440</v>
      </c>
      <c r="G574" s="70"/>
    </row>
    <row r="575" spans="6:7" x14ac:dyDescent="0.2">
      <c r="F575" s="70" t="s">
        <v>440</v>
      </c>
      <c r="G575" s="70"/>
    </row>
    <row r="576" spans="6:7" x14ac:dyDescent="0.2">
      <c r="F576" s="70" t="s">
        <v>440</v>
      </c>
      <c r="G576" s="70"/>
    </row>
    <row r="577" spans="6:7" x14ac:dyDescent="0.2">
      <c r="F577" s="70" t="s">
        <v>440</v>
      </c>
      <c r="G577" s="70"/>
    </row>
    <row r="578" spans="6:7" x14ac:dyDescent="0.2">
      <c r="F578" s="70" t="s">
        <v>440</v>
      </c>
      <c r="G578" s="70"/>
    </row>
    <row r="579" spans="6:7" x14ac:dyDescent="0.2">
      <c r="F579" s="70" t="s">
        <v>440</v>
      </c>
      <c r="G579" s="70"/>
    </row>
    <row r="580" spans="6:7" x14ac:dyDescent="0.2">
      <c r="F580" s="70" t="s">
        <v>440</v>
      </c>
      <c r="G580" s="70"/>
    </row>
    <row r="581" spans="6:7" x14ac:dyDescent="0.2">
      <c r="F581" s="52" t="s">
        <v>440</v>
      </c>
    </row>
    <row r="582" spans="6:7" x14ac:dyDescent="0.2">
      <c r="F582" s="52" t="s">
        <v>440</v>
      </c>
    </row>
    <row r="583" spans="6:7" x14ac:dyDescent="0.2">
      <c r="F583" s="52" t="s">
        <v>440</v>
      </c>
    </row>
  </sheetData>
  <mergeCells count="6">
    <mergeCell ref="A1:K1"/>
    <mergeCell ref="A2:K2"/>
    <mergeCell ref="M21:N21"/>
    <mergeCell ref="D7:K9"/>
    <mergeCell ref="F16:K16"/>
    <mergeCell ref="M16:N16"/>
  </mergeCells>
  <phoneticPr fontId="14" type="noConversion"/>
  <pageMargins left="0.78740157480314965" right="0.39370078740157483" top="0.78740157480314965" bottom="0.78740157480314965" header="0.51181102362204722" footer="0.51181102362204722"/>
  <pageSetup paperSize="133" scale="79" fitToHeight="6" orientation="landscape" r:id="rId1"/>
  <headerFooter alignWithMargins="0">
    <oddHeader>&amp;R&amp;"Calibri,Normal"&amp;10&amp;P de &amp;N</oddHeader>
  </headerFooter>
  <rowBreaks count="4" manualBreakCount="4">
    <brk id="60" max="14" man="1"/>
    <brk id="97" max="14" man="1"/>
    <brk id="208" max="15" man="1"/>
    <brk id="245" max="14" man="1"/>
  </rowBreaks>
  <ignoredErrors>
    <ignoredError sqref="F25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317"/>
  <sheetViews>
    <sheetView showZeros="0" topLeftCell="A18" zoomScaleNormal="100" zoomScaleSheetLayoutView="100" workbookViewId="0">
      <selection activeCell="I44" sqref="I44"/>
    </sheetView>
  </sheetViews>
  <sheetFormatPr baseColWidth="10" defaultColWidth="12" defaultRowHeight="11.25" x14ac:dyDescent="0.2"/>
  <cols>
    <col min="1" max="1" width="6.83203125" style="15" customWidth="1"/>
    <col min="2" max="2" width="1.6640625" style="15" customWidth="1"/>
    <col min="3" max="3" width="76.83203125" style="29" customWidth="1"/>
    <col min="4" max="4" width="1.6640625" style="15" customWidth="1"/>
    <col min="5" max="5" width="14.6640625" style="15" customWidth="1"/>
    <col min="6" max="6" width="1.6640625" style="15" customWidth="1"/>
    <col min="7" max="16384" width="12" style="15"/>
  </cols>
  <sheetData>
    <row r="1" spans="1:6" ht="15.75" customHeight="1" x14ac:dyDescent="0.2">
      <c r="A1" s="30" t="s">
        <v>513</v>
      </c>
      <c r="B1" s="30"/>
      <c r="C1" s="30"/>
      <c r="D1" s="30"/>
      <c r="E1" s="30"/>
    </row>
    <row r="2" spans="1:6" ht="15.75" customHeight="1" x14ac:dyDescent="0.2">
      <c r="A2" s="30" t="s">
        <v>514</v>
      </c>
      <c r="B2" s="30"/>
      <c r="C2" s="30"/>
      <c r="D2" s="30"/>
      <c r="E2" s="30"/>
    </row>
    <row r="3" spans="1:6" ht="12" thickBot="1" x14ac:dyDescent="0.25">
      <c r="A3" s="16"/>
      <c r="B3" s="16"/>
      <c r="C3" s="16"/>
      <c r="D3" s="16"/>
      <c r="E3" s="16"/>
      <c r="F3" s="18"/>
    </row>
    <row r="4" spans="1:6" x14ac:dyDescent="0.2">
      <c r="A4" s="17"/>
      <c r="B4" s="17"/>
      <c r="C4" s="18"/>
      <c r="D4" s="17"/>
      <c r="E4" s="17"/>
      <c r="F4" s="18"/>
    </row>
    <row r="5" spans="1:6" ht="12.75" x14ac:dyDescent="0.2">
      <c r="A5" s="17"/>
      <c r="B5" s="17"/>
      <c r="C5" s="27" t="s">
        <v>515</v>
      </c>
      <c r="D5" s="17"/>
      <c r="E5" s="17"/>
      <c r="F5" s="18"/>
    </row>
    <row r="6" spans="1:6" ht="12.75" x14ac:dyDescent="0.2">
      <c r="A6" s="17"/>
      <c r="B6" s="17"/>
      <c r="C6" s="27"/>
      <c r="D6" s="17"/>
      <c r="E6" s="17"/>
      <c r="F6" s="18"/>
    </row>
    <row r="7" spans="1:6" ht="40.15" customHeight="1" x14ac:dyDescent="0.2">
      <c r="B7" s="253"/>
      <c r="C7" s="309"/>
      <c r="D7" s="305"/>
      <c r="E7" s="305"/>
      <c r="F7" s="29"/>
    </row>
    <row r="8" spans="1:6" ht="13.5" thickBot="1" x14ac:dyDescent="0.25">
      <c r="A8" s="257"/>
      <c r="B8" s="257"/>
      <c r="C8" s="257"/>
      <c r="D8" s="257"/>
      <c r="E8" s="257"/>
      <c r="F8" s="18"/>
    </row>
    <row r="9" spans="1:6" ht="6" customHeight="1" x14ac:dyDescent="0.2">
      <c r="A9" s="253"/>
      <c r="B9" s="254"/>
      <c r="C9" s="254"/>
      <c r="D9" s="254"/>
      <c r="E9" s="254"/>
      <c r="F9" s="18"/>
    </row>
    <row r="10" spans="1:6" ht="12.75" x14ac:dyDescent="0.2">
      <c r="A10" s="254"/>
      <c r="B10" s="254"/>
      <c r="C10" s="254"/>
      <c r="D10" s="254"/>
      <c r="E10" s="254"/>
      <c r="F10" s="29"/>
    </row>
    <row r="11" spans="1:6" ht="6" customHeight="1" x14ac:dyDescent="0.2">
      <c r="A11" s="260"/>
      <c r="B11" s="260"/>
      <c r="C11" s="260"/>
      <c r="D11" s="260"/>
      <c r="E11" s="260"/>
    </row>
    <row r="12" spans="1:6" ht="6" customHeight="1" x14ac:dyDescent="0.2">
      <c r="A12" s="253"/>
      <c r="B12" s="253"/>
      <c r="C12" s="254"/>
      <c r="D12" s="253"/>
      <c r="E12" s="253"/>
    </row>
    <row r="13" spans="1:6" ht="12" customHeight="1" x14ac:dyDescent="0.2">
      <c r="A13" s="253"/>
      <c r="B13" s="253"/>
      <c r="C13" s="254"/>
      <c r="D13" s="253"/>
      <c r="E13" s="310"/>
    </row>
    <row r="14" spans="1:6" ht="12.75" x14ac:dyDescent="0.2">
      <c r="A14" s="261" t="s">
        <v>292</v>
      </c>
      <c r="B14" s="261"/>
      <c r="C14" s="262" t="s">
        <v>3799</v>
      </c>
      <c r="D14" s="256"/>
      <c r="E14" s="310" t="s">
        <v>462</v>
      </c>
    </row>
    <row r="15" spans="1:6" ht="12.75" x14ac:dyDescent="0.2">
      <c r="A15" s="261"/>
      <c r="B15" s="261"/>
      <c r="C15" s="262" t="s">
        <v>3614</v>
      </c>
      <c r="D15" s="256"/>
      <c r="E15" s="261" t="s">
        <v>3824</v>
      </c>
    </row>
    <row r="16" spans="1:6" ht="6" customHeight="1" x14ac:dyDescent="0.2">
      <c r="A16" s="253"/>
      <c r="B16" s="253"/>
      <c r="C16" s="254"/>
      <c r="D16" s="253"/>
      <c r="E16" s="260"/>
    </row>
    <row r="17" spans="1:5" ht="6" customHeight="1" x14ac:dyDescent="0.2">
      <c r="A17" s="253"/>
      <c r="B17" s="253"/>
      <c r="C17" s="254"/>
      <c r="D17" s="253"/>
      <c r="E17" s="253"/>
    </row>
    <row r="18" spans="1:5" ht="12.75" x14ac:dyDescent="0.2">
      <c r="A18" s="253"/>
      <c r="B18" s="253"/>
      <c r="C18" s="254"/>
      <c r="D18" s="253"/>
      <c r="E18" s="261" t="s">
        <v>458</v>
      </c>
    </row>
    <row r="19" spans="1:5" ht="6" customHeight="1" x14ac:dyDescent="0.2">
      <c r="A19" s="260"/>
      <c r="B19" s="260"/>
      <c r="C19" s="260"/>
      <c r="D19" s="260"/>
      <c r="E19" s="260"/>
    </row>
    <row r="20" spans="1:5" ht="12.75" x14ac:dyDescent="0.2">
      <c r="A20" s="253"/>
      <c r="B20" s="253"/>
      <c r="C20" s="254"/>
      <c r="D20" s="253"/>
      <c r="E20" s="253"/>
    </row>
    <row r="21" spans="1:5" ht="12.75" x14ac:dyDescent="0.2">
      <c r="A21" s="263">
        <v>501</v>
      </c>
      <c r="B21" s="264"/>
      <c r="C21" s="273" t="s">
        <v>3132</v>
      </c>
      <c r="D21" s="265"/>
      <c r="E21" s="255"/>
    </row>
    <row r="22" spans="1:5" ht="12.75" x14ac:dyDescent="0.2">
      <c r="A22" s="263">
        <v>502</v>
      </c>
      <c r="B22" s="264"/>
      <c r="C22" s="273" t="s">
        <v>3133</v>
      </c>
      <c r="D22" s="265"/>
      <c r="E22" s="255"/>
    </row>
    <row r="23" spans="1:5" ht="12.75" x14ac:dyDescent="0.2">
      <c r="A23" s="263">
        <v>503</v>
      </c>
      <c r="B23" s="264"/>
      <c r="C23" s="273" t="s">
        <v>1020</v>
      </c>
      <c r="D23" s="265"/>
      <c r="E23" s="255"/>
    </row>
    <row r="24" spans="1:5" ht="12.75" x14ac:dyDescent="0.2">
      <c r="A24" s="263">
        <v>504</v>
      </c>
      <c r="B24" s="264"/>
      <c r="C24" s="273" t="s">
        <v>1022</v>
      </c>
      <c r="D24" s="265"/>
      <c r="E24" s="255"/>
    </row>
    <row r="25" spans="1:5" ht="12.75" x14ac:dyDescent="0.2">
      <c r="A25" s="263">
        <v>505</v>
      </c>
      <c r="B25" s="264"/>
      <c r="C25" s="273" t="s">
        <v>3552</v>
      </c>
      <c r="D25" s="266"/>
      <c r="E25" s="255"/>
    </row>
    <row r="26" spans="1:5" ht="12.75" x14ac:dyDescent="0.2">
      <c r="A26" s="263">
        <v>506</v>
      </c>
      <c r="B26" s="264"/>
      <c r="C26" s="274" t="s">
        <v>1024</v>
      </c>
      <c r="D26" s="266"/>
      <c r="E26" s="254"/>
    </row>
    <row r="27" spans="1:5" ht="12.75" x14ac:dyDescent="0.2">
      <c r="A27" s="263">
        <v>507</v>
      </c>
      <c r="B27" s="264"/>
      <c r="C27" s="273" t="s">
        <v>1027</v>
      </c>
      <c r="D27" s="266"/>
      <c r="E27" s="255"/>
    </row>
    <row r="28" spans="1:5" ht="12.75" x14ac:dyDescent="0.2">
      <c r="A28" s="263">
        <v>508</v>
      </c>
      <c r="B28" s="264"/>
      <c r="C28" s="273" t="s">
        <v>1030</v>
      </c>
      <c r="D28" s="265"/>
      <c r="E28" s="255"/>
    </row>
    <row r="29" spans="1:5" ht="12.75" x14ac:dyDescent="0.2">
      <c r="A29" s="263">
        <v>509</v>
      </c>
      <c r="B29" s="268"/>
      <c r="C29" s="273" t="s">
        <v>472</v>
      </c>
      <c r="D29" s="266"/>
      <c r="E29" s="255"/>
    </row>
    <row r="30" spans="1:5" ht="12.75" x14ac:dyDescent="0.2">
      <c r="A30" s="263">
        <v>510</v>
      </c>
      <c r="B30" s="268"/>
      <c r="C30" s="273" t="s">
        <v>1034</v>
      </c>
      <c r="D30" s="266"/>
      <c r="E30" s="255"/>
    </row>
    <row r="31" spans="1:5" ht="12.75" x14ac:dyDescent="0.2">
      <c r="A31" s="263">
        <v>511</v>
      </c>
      <c r="B31" s="268"/>
      <c r="C31" s="273" t="s">
        <v>1037</v>
      </c>
      <c r="D31" s="266"/>
      <c r="E31" s="255"/>
    </row>
    <row r="32" spans="1:5" ht="12.75" x14ac:dyDescent="0.2">
      <c r="A32" s="263">
        <v>512</v>
      </c>
      <c r="B32" s="268"/>
      <c r="C32" s="274" t="s">
        <v>1040</v>
      </c>
      <c r="D32" s="266"/>
      <c r="E32" s="254"/>
    </row>
    <row r="33" spans="1:5" ht="12.75" x14ac:dyDescent="0.2">
      <c r="A33" s="263">
        <v>513</v>
      </c>
      <c r="B33" s="268"/>
      <c r="C33" s="273" t="s">
        <v>1043</v>
      </c>
      <c r="D33" s="266"/>
      <c r="E33" s="255"/>
    </row>
    <row r="34" spans="1:5" ht="12.75" x14ac:dyDescent="0.2">
      <c r="A34" s="263">
        <v>514</v>
      </c>
      <c r="B34" s="268"/>
      <c r="C34" s="273" t="s">
        <v>473</v>
      </c>
      <c r="D34" s="266"/>
      <c r="E34" s="255"/>
    </row>
    <row r="35" spans="1:5" ht="12.75" x14ac:dyDescent="0.2">
      <c r="A35" s="263">
        <v>515</v>
      </c>
      <c r="B35" s="264"/>
      <c r="C35" s="273" t="s">
        <v>474</v>
      </c>
      <c r="D35" s="266"/>
      <c r="E35" s="255"/>
    </row>
    <row r="36" spans="1:5" ht="12.75" x14ac:dyDescent="0.2">
      <c r="A36" s="263">
        <v>516</v>
      </c>
      <c r="B36" s="268"/>
      <c r="C36" s="273" t="s">
        <v>475</v>
      </c>
      <c r="D36" s="265"/>
      <c r="E36" s="255"/>
    </row>
    <row r="37" spans="1:5" ht="12.75" x14ac:dyDescent="0.2">
      <c r="A37" s="263">
        <v>517</v>
      </c>
      <c r="B37" s="268"/>
      <c r="C37" s="273" t="s">
        <v>1049</v>
      </c>
      <c r="D37" s="266"/>
      <c r="E37" s="255"/>
    </row>
    <row r="38" spans="1:5" ht="12.75" x14ac:dyDescent="0.2">
      <c r="A38" s="263">
        <v>518</v>
      </c>
      <c r="B38" s="268"/>
      <c r="C38" s="274" t="s">
        <v>3553</v>
      </c>
      <c r="D38" s="266"/>
      <c r="E38" s="254"/>
    </row>
    <row r="39" spans="1:5" ht="12.75" x14ac:dyDescent="0.2">
      <c r="A39" s="263">
        <v>519</v>
      </c>
      <c r="B39" s="268"/>
      <c r="C39" s="273" t="s">
        <v>3554</v>
      </c>
      <c r="D39" s="265"/>
      <c r="E39" s="255"/>
    </row>
    <row r="40" spans="1:5" ht="12.75" x14ac:dyDescent="0.2">
      <c r="A40" s="263">
        <v>520</v>
      </c>
      <c r="B40" s="268"/>
      <c r="C40" s="273" t="s">
        <v>1053</v>
      </c>
      <c r="D40" s="266"/>
      <c r="E40" s="255"/>
    </row>
    <row r="41" spans="1:5" ht="12.75" x14ac:dyDescent="0.2">
      <c r="A41" s="263">
        <v>521</v>
      </c>
      <c r="B41" s="268"/>
      <c r="C41" s="273" t="s">
        <v>1056</v>
      </c>
      <c r="D41" s="266"/>
      <c r="E41" s="255"/>
    </row>
    <row r="42" spans="1:5" ht="12.75" x14ac:dyDescent="0.2">
      <c r="A42" s="263">
        <v>522</v>
      </c>
      <c r="B42" s="264"/>
      <c r="C42" s="273" t="s">
        <v>1058</v>
      </c>
      <c r="D42" s="266"/>
      <c r="E42" s="255"/>
    </row>
    <row r="43" spans="1:5" ht="12.75" x14ac:dyDescent="0.2">
      <c r="A43" s="263">
        <v>523</v>
      </c>
      <c r="B43" s="268"/>
      <c r="C43" s="273" t="s">
        <v>1061</v>
      </c>
      <c r="D43" s="266"/>
      <c r="E43" s="255"/>
    </row>
    <row r="44" spans="1:5" ht="12.75" x14ac:dyDescent="0.2">
      <c r="A44" s="263">
        <v>524</v>
      </c>
      <c r="B44" s="268"/>
      <c r="C44" s="274" t="s">
        <v>1064</v>
      </c>
      <c r="D44" s="266"/>
      <c r="E44" s="254"/>
    </row>
    <row r="45" spans="1:5" ht="12.75" x14ac:dyDescent="0.2">
      <c r="A45" s="263">
        <v>525</v>
      </c>
      <c r="B45" s="268"/>
      <c r="C45" s="273" t="s">
        <v>1067</v>
      </c>
      <c r="D45" s="266"/>
      <c r="E45" s="255"/>
    </row>
    <row r="46" spans="1:5" ht="12.75" x14ac:dyDescent="0.2">
      <c r="A46" s="263">
        <v>526</v>
      </c>
      <c r="B46" s="268"/>
      <c r="C46" s="273" t="s">
        <v>1070</v>
      </c>
      <c r="D46" s="265"/>
      <c r="E46" s="255"/>
    </row>
    <row r="47" spans="1:5" ht="12.75" x14ac:dyDescent="0.2">
      <c r="A47" s="263">
        <v>527</v>
      </c>
      <c r="B47" s="268"/>
      <c r="C47" s="273" t="s">
        <v>3134</v>
      </c>
      <c r="D47" s="265"/>
      <c r="E47" s="255"/>
    </row>
    <row r="48" spans="1:5" ht="25.5" x14ac:dyDescent="0.2">
      <c r="A48" s="263">
        <v>528</v>
      </c>
      <c r="B48" s="268"/>
      <c r="C48" s="273" t="s">
        <v>1075</v>
      </c>
      <c r="D48" s="266"/>
      <c r="E48" s="255"/>
    </row>
    <row r="49" spans="1:5" ht="12.75" x14ac:dyDescent="0.2">
      <c r="A49" s="263">
        <v>529</v>
      </c>
      <c r="B49" s="264"/>
      <c r="C49" s="273" t="s">
        <v>1078</v>
      </c>
      <c r="D49" s="265"/>
      <c r="E49" s="255"/>
    </row>
    <row r="50" spans="1:5" ht="12.75" x14ac:dyDescent="0.2">
      <c r="A50" s="263">
        <v>530</v>
      </c>
      <c r="B50" s="268"/>
      <c r="C50" s="274" t="s">
        <v>1084</v>
      </c>
      <c r="D50" s="265"/>
      <c r="E50" s="254"/>
    </row>
    <row r="51" spans="1:5" ht="12.75" x14ac:dyDescent="0.2">
      <c r="A51" s="263">
        <v>531</v>
      </c>
      <c r="B51" s="268"/>
      <c r="C51" s="273" t="s">
        <v>3555</v>
      </c>
      <c r="D51" s="266"/>
      <c r="E51" s="255"/>
    </row>
    <row r="52" spans="1:5" ht="12.75" x14ac:dyDescent="0.2">
      <c r="A52" s="263">
        <v>532</v>
      </c>
      <c r="B52" s="268"/>
      <c r="C52" s="273" t="s">
        <v>1081</v>
      </c>
      <c r="D52" s="266"/>
      <c r="E52" s="255"/>
    </row>
    <row r="53" spans="1:5" ht="12.75" x14ac:dyDescent="0.2">
      <c r="A53" s="263">
        <v>533</v>
      </c>
      <c r="B53" s="268"/>
      <c r="C53" s="273" t="s">
        <v>1087</v>
      </c>
      <c r="D53" s="265"/>
      <c r="E53" s="255"/>
    </row>
    <row r="54" spans="1:5" ht="12.75" x14ac:dyDescent="0.2">
      <c r="A54" s="263">
        <v>534</v>
      </c>
      <c r="B54" s="268"/>
      <c r="C54" s="273" t="s">
        <v>1090</v>
      </c>
      <c r="D54" s="265"/>
      <c r="E54" s="255"/>
    </row>
    <row r="55" spans="1:5" ht="12.75" x14ac:dyDescent="0.2">
      <c r="A55" s="263">
        <v>535</v>
      </c>
      <c r="B55" s="268"/>
      <c r="C55" s="273" t="s">
        <v>3556</v>
      </c>
      <c r="D55" s="266"/>
      <c r="E55" s="255"/>
    </row>
    <row r="56" spans="1:5" ht="12.75" x14ac:dyDescent="0.2">
      <c r="A56" s="263">
        <v>536</v>
      </c>
      <c r="B56" s="264"/>
      <c r="C56" s="274" t="s">
        <v>3557</v>
      </c>
      <c r="D56" s="266"/>
      <c r="E56" s="254"/>
    </row>
    <row r="57" spans="1:5" ht="12.75" x14ac:dyDescent="0.2">
      <c r="A57" s="263">
        <v>537</v>
      </c>
      <c r="B57" s="264"/>
      <c r="C57" s="273" t="s">
        <v>1096</v>
      </c>
      <c r="D57" s="265"/>
      <c r="E57" s="255"/>
    </row>
    <row r="58" spans="1:5" ht="12.75" x14ac:dyDescent="0.2">
      <c r="A58" s="263">
        <v>538</v>
      </c>
      <c r="B58" s="268"/>
      <c r="C58" s="273" t="s">
        <v>3558</v>
      </c>
      <c r="D58" s="266"/>
      <c r="E58" s="255"/>
    </row>
    <row r="59" spans="1:5" ht="12.75" x14ac:dyDescent="0.2">
      <c r="A59" s="263">
        <v>539</v>
      </c>
      <c r="B59" s="268"/>
      <c r="C59" s="273" t="s">
        <v>1099</v>
      </c>
      <c r="D59" s="265"/>
      <c r="E59" s="255"/>
    </row>
    <row r="60" spans="1:5" ht="12.75" x14ac:dyDescent="0.2">
      <c r="A60" s="263">
        <v>540</v>
      </c>
      <c r="B60" s="268"/>
      <c r="C60" s="273" t="s">
        <v>221</v>
      </c>
      <c r="D60" s="265"/>
      <c r="E60" s="255"/>
    </row>
    <row r="61" spans="1:5" ht="12.75" x14ac:dyDescent="0.2">
      <c r="A61" s="263">
        <v>541</v>
      </c>
      <c r="B61" s="268"/>
      <c r="C61" s="273" t="s">
        <v>1102</v>
      </c>
      <c r="D61" s="265"/>
      <c r="E61" s="255"/>
    </row>
    <row r="62" spans="1:5" ht="12.75" x14ac:dyDescent="0.2">
      <c r="A62" s="263">
        <v>542</v>
      </c>
      <c r="B62" s="268"/>
      <c r="C62" s="274" t="s">
        <v>3559</v>
      </c>
      <c r="D62" s="265"/>
      <c r="E62" s="254"/>
    </row>
    <row r="63" spans="1:5" ht="12.75" x14ac:dyDescent="0.2">
      <c r="A63" s="263">
        <v>543</v>
      </c>
      <c r="B63" s="268"/>
      <c r="C63" s="273" t="s">
        <v>3560</v>
      </c>
      <c r="D63" s="265"/>
      <c r="E63" s="255"/>
    </row>
    <row r="64" spans="1:5" ht="12.75" x14ac:dyDescent="0.2">
      <c r="A64" s="263">
        <v>544</v>
      </c>
      <c r="B64" s="264"/>
      <c r="C64" s="273" t="s">
        <v>1104</v>
      </c>
      <c r="D64" s="266"/>
      <c r="E64" s="255"/>
    </row>
    <row r="65" spans="1:5" ht="12.75" x14ac:dyDescent="0.2">
      <c r="A65" s="263">
        <v>545</v>
      </c>
      <c r="B65" s="268"/>
      <c r="C65" s="273" t="s">
        <v>3561</v>
      </c>
      <c r="D65" s="265"/>
      <c r="E65" s="255"/>
    </row>
    <row r="66" spans="1:5" ht="12.75" x14ac:dyDescent="0.2">
      <c r="A66" s="263">
        <v>546</v>
      </c>
      <c r="B66" s="268"/>
      <c r="C66" s="273" t="s">
        <v>3562</v>
      </c>
      <c r="D66" s="265"/>
      <c r="E66" s="255"/>
    </row>
    <row r="67" spans="1:5" ht="12.75" x14ac:dyDescent="0.2">
      <c r="A67" s="263">
        <v>547</v>
      </c>
      <c r="B67" s="268"/>
      <c r="C67" s="273" t="s">
        <v>3563</v>
      </c>
      <c r="D67" s="265"/>
      <c r="E67" s="255"/>
    </row>
    <row r="68" spans="1:5" ht="12.75" x14ac:dyDescent="0.2">
      <c r="A68" s="263">
        <v>548</v>
      </c>
      <c r="B68" s="268"/>
      <c r="C68" s="274" t="s">
        <v>3564</v>
      </c>
      <c r="D68" s="265"/>
      <c r="E68" s="254"/>
    </row>
    <row r="69" spans="1:5" ht="12.75" x14ac:dyDescent="0.2">
      <c r="A69" s="263">
        <v>549</v>
      </c>
      <c r="B69" s="268"/>
      <c r="C69" s="273" t="s">
        <v>3565</v>
      </c>
      <c r="D69" s="265"/>
      <c r="E69" s="255"/>
    </row>
    <row r="70" spans="1:5" ht="12.75" x14ac:dyDescent="0.2">
      <c r="A70" s="263">
        <v>550</v>
      </c>
      <c r="B70" s="268"/>
      <c r="C70" s="273" t="s">
        <v>3566</v>
      </c>
      <c r="D70" s="265"/>
      <c r="E70" s="255"/>
    </row>
    <row r="71" spans="1:5" ht="12.75" x14ac:dyDescent="0.2">
      <c r="A71" s="263">
        <v>551</v>
      </c>
      <c r="B71" s="264"/>
      <c r="C71" s="273" t="s">
        <v>3567</v>
      </c>
      <c r="D71" s="265"/>
      <c r="E71" s="255"/>
    </row>
    <row r="72" spans="1:5" ht="12.75" x14ac:dyDescent="0.2">
      <c r="A72" s="263">
        <v>552</v>
      </c>
      <c r="B72" s="268"/>
      <c r="C72" s="273" t="s">
        <v>1108</v>
      </c>
      <c r="D72" s="266"/>
      <c r="E72" s="255"/>
    </row>
    <row r="73" spans="1:5" ht="12.75" x14ac:dyDescent="0.2">
      <c r="A73" s="263">
        <v>553</v>
      </c>
      <c r="B73" s="268"/>
      <c r="C73" s="273" t="s">
        <v>1111</v>
      </c>
      <c r="D73" s="266"/>
      <c r="E73" s="255"/>
    </row>
    <row r="74" spans="1:5" ht="12.75" x14ac:dyDescent="0.2">
      <c r="A74" s="263">
        <v>554</v>
      </c>
      <c r="B74" s="268"/>
      <c r="C74" s="274" t="s">
        <v>1114</v>
      </c>
      <c r="D74" s="266"/>
      <c r="E74" s="254"/>
    </row>
    <row r="75" spans="1:5" ht="12.75" x14ac:dyDescent="0.2">
      <c r="A75" s="263">
        <v>555</v>
      </c>
      <c r="B75" s="268"/>
      <c r="C75" s="273" t="s">
        <v>3568</v>
      </c>
      <c r="D75" s="265"/>
      <c r="E75" s="255"/>
    </row>
    <row r="76" spans="1:5" ht="12.75" x14ac:dyDescent="0.2">
      <c r="A76" s="263">
        <v>556</v>
      </c>
      <c r="B76" s="268"/>
      <c r="C76" s="273" t="s">
        <v>1120</v>
      </c>
      <c r="D76" s="266"/>
      <c r="E76" s="255"/>
    </row>
    <row r="77" spans="1:5" ht="12.75" x14ac:dyDescent="0.2">
      <c r="A77" s="263">
        <v>557</v>
      </c>
      <c r="B77" s="268"/>
      <c r="C77" s="273" t="s">
        <v>3569</v>
      </c>
      <c r="D77" s="265"/>
      <c r="E77" s="255"/>
    </row>
    <row r="78" spans="1:5" ht="12.75" x14ac:dyDescent="0.2">
      <c r="A78" s="263">
        <v>558</v>
      </c>
      <c r="B78" s="264"/>
      <c r="C78" s="273" t="s">
        <v>3570</v>
      </c>
      <c r="D78" s="265"/>
      <c r="E78" s="255"/>
    </row>
    <row r="79" spans="1:5" ht="12.75" x14ac:dyDescent="0.2">
      <c r="A79" s="263">
        <v>559</v>
      </c>
      <c r="B79" s="268"/>
      <c r="C79" s="273" t="s">
        <v>3571</v>
      </c>
      <c r="D79" s="266"/>
      <c r="E79" s="255"/>
    </row>
    <row r="80" spans="1:5" ht="12.75" x14ac:dyDescent="0.2">
      <c r="A80" s="263">
        <v>560</v>
      </c>
      <c r="B80" s="268"/>
      <c r="C80" s="274" t="s">
        <v>3572</v>
      </c>
      <c r="D80" s="266"/>
      <c r="E80" s="254"/>
    </row>
    <row r="81" spans="1:5" ht="12.75" x14ac:dyDescent="0.2">
      <c r="A81" s="263">
        <v>561</v>
      </c>
      <c r="B81" s="268"/>
      <c r="C81" s="273" t="s">
        <v>3573</v>
      </c>
      <c r="D81" s="266"/>
      <c r="E81" s="255"/>
    </row>
    <row r="82" spans="1:5" ht="12.75" x14ac:dyDescent="0.2">
      <c r="A82" s="263">
        <v>562</v>
      </c>
      <c r="B82" s="268"/>
      <c r="C82" s="273" t="s">
        <v>1129</v>
      </c>
      <c r="D82" s="266"/>
      <c r="E82" s="255"/>
    </row>
    <row r="83" spans="1:5" ht="12.75" x14ac:dyDescent="0.2">
      <c r="A83" s="263">
        <v>563</v>
      </c>
      <c r="B83" s="268"/>
      <c r="C83" s="273" t="s">
        <v>3574</v>
      </c>
      <c r="D83" s="266"/>
      <c r="E83" s="255"/>
    </row>
    <row r="84" spans="1:5" ht="12.75" x14ac:dyDescent="0.2">
      <c r="A84" s="263">
        <v>564</v>
      </c>
      <c r="B84" s="268"/>
      <c r="C84" s="273" t="s">
        <v>3575</v>
      </c>
      <c r="D84" s="266"/>
      <c r="E84" s="255"/>
    </row>
    <row r="85" spans="1:5" ht="12.75" x14ac:dyDescent="0.2">
      <c r="A85" s="263">
        <v>565</v>
      </c>
      <c r="B85" s="264"/>
      <c r="C85" s="273" t="s">
        <v>3576</v>
      </c>
      <c r="D85" s="266"/>
      <c r="E85" s="255"/>
    </row>
    <row r="86" spans="1:5" ht="12.75" x14ac:dyDescent="0.2">
      <c r="A86" s="263">
        <v>566</v>
      </c>
      <c r="B86" s="268"/>
      <c r="C86" s="274" t="s">
        <v>3577</v>
      </c>
      <c r="D86" s="266"/>
      <c r="E86" s="254"/>
    </row>
    <row r="87" spans="1:5" ht="12.75" x14ac:dyDescent="0.2">
      <c r="A87" s="263">
        <v>567</v>
      </c>
      <c r="B87" s="268"/>
      <c r="C87" s="273" t="s">
        <v>3578</v>
      </c>
      <c r="D87" s="266"/>
      <c r="E87" s="255"/>
    </row>
    <row r="88" spans="1:5" ht="12.75" x14ac:dyDescent="0.2">
      <c r="A88" s="263">
        <v>568</v>
      </c>
      <c r="B88" s="268"/>
      <c r="C88" s="273" t="s">
        <v>3579</v>
      </c>
      <c r="D88" s="266"/>
      <c r="E88" s="255"/>
    </row>
    <row r="89" spans="1:5" ht="12.75" x14ac:dyDescent="0.2">
      <c r="A89" s="263">
        <v>569</v>
      </c>
      <c r="B89" s="268"/>
      <c r="C89" s="273" t="s">
        <v>3580</v>
      </c>
      <c r="D89" s="266"/>
      <c r="E89" s="255"/>
    </row>
    <row r="90" spans="1:5" ht="12.75" x14ac:dyDescent="0.2">
      <c r="A90" s="263">
        <v>570</v>
      </c>
      <c r="B90" s="268"/>
      <c r="C90" s="273" t="s">
        <v>3581</v>
      </c>
      <c r="D90" s="265"/>
      <c r="E90" s="255"/>
    </row>
    <row r="91" spans="1:5" ht="12.75" x14ac:dyDescent="0.2">
      <c r="A91" s="263">
        <v>571</v>
      </c>
      <c r="B91" s="268"/>
      <c r="C91" s="273" t="s">
        <v>1139</v>
      </c>
      <c r="D91" s="266"/>
      <c r="E91" s="255"/>
    </row>
    <row r="92" spans="1:5" ht="12.75" x14ac:dyDescent="0.2">
      <c r="A92" s="263">
        <v>572</v>
      </c>
      <c r="B92" s="264"/>
      <c r="C92" s="274" t="s">
        <v>3582</v>
      </c>
      <c r="D92" s="266"/>
      <c r="E92" s="275"/>
    </row>
    <row r="93" spans="1:5" ht="12.75" x14ac:dyDescent="0.2">
      <c r="A93" s="263">
        <v>573</v>
      </c>
      <c r="B93" s="264"/>
      <c r="C93" s="273" t="s">
        <v>3583</v>
      </c>
      <c r="D93" s="266"/>
      <c r="E93" s="255"/>
    </row>
    <row r="94" spans="1:5" ht="12.75" x14ac:dyDescent="0.2">
      <c r="A94" s="263">
        <v>574</v>
      </c>
      <c r="B94" s="268"/>
      <c r="C94" s="273" t="s">
        <v>3584</v>
      </c>
      <c r="D94" s="265"/>
      <c r="E94" s="255"/>
    </row>
    <row r="95" spans="1:5" ht="12.75" x14ac:dyDescent="0.2">
      <c r="A95" s="263">
        <v>575</v>
      </c>
      <c r="B95" s="268"/>
      <c r="C95" s="273" t="s">
        <v>3585</v>
      </c>
      <c r="D95" s="266"/>
      <c r="E95" s="255"/>
    </row>
    <row r="96" spans="1:5" ht="12.75" x14ac:dyDescent="0.2">
      <c r="A96" s="263">
        <v>576</v>
      </c>
      <c r="B96" s="268"/>
      <c r="C96" s="273" t="s">
        <v>3586</v>
      </c>
      <c r="D96" s="266"/>
      <c r="E96" s="255"/>
    </row>
    <row r="97" spans="1:5" ht="12.75" x14ac:dyDescent="0.2">
      <c r="A97" s="263">
        <v>577</v>
      </c>
      <c r="B97" s="268"/>
      <c r="C97" s="273" t="s">
        <v>3587</v>
      </c>
      <c r="D97" s="266"/>
      <c r="E97" s="255"/>
    </row>
    <row r="98" spans="1:5" ht="12.75" x14ac:dyDescent="0.2">
      <c r="A98" s="263">
        <v>578</v>
      </c>
      <c r="B98" s="268"/>
      <c r="C98" s="274" t="s">
        <v>1151</v>
      </c>
      <c r="D98" s="266"/>
      <c r="E98" s="254"/>
    </row>
    <row r="99" spans="1:5" ht="12.75" x14ac:dyDescent="0.2">
      <c r="A99" s="263">
        <v>579</v>
      </c>
      <c r="B99" s="268"/>
      <c r="C99" s="273" t="s">
        <v>3588</v>
      </c>
      <c r="D99" s="266"/>
      <c r="E99" s="255"/>
    </row>
    <row r="100" spans="1:5" ht="12.75" x14ac:dyDescent="0.2">
      <c r="A100" s="263">
        <v>580</v>
      </c>
      <c r="B100" s="264"/>
      <c r="C100" s="273" t="s">
        <v>3589</v>
      </c>
      <c r="D100" s="266"/>
      <c r="E100" s="255"/>
    </row>
    <row r="101" spans="1:5" ht="12.75" x14ac:dyDescent="0.2">
      <c r="A101" s="263">
        <v>581</v>
      </c>
      <c r="B101" s="268"/>
      <c r="C101" s="273" t="s">
        <v>3590</v>
      </c>
      <c r="D101" s="266"/>
      <c r="E101" s="255"/>
    </row>
    <row r="102" spans="1:5" ht="12.75" x14ac:dyDescent="0.2">
      <c r="A102" s="263">
        <v>582</v>
      </c>
      <c r="B102" s="268"/>
      <c r="C102" s="273" t="s">
        <v>3591</v>
      </c>
      <c r="D102" s="266"/>
      <c r="E102" s="255"/>
    </row>
    <row r="103" spans="1:5" ht="12.75" x14ac:dyDescent="0.2">
      <c r="A103" s="263">
        <v>583</v>
      </c>
      <c r="B103" s="268"/>
      <c r="C103" s="273" t="s">
        <v>3592</v>
      </c>
      <c r="D103" s="266"/>
      <c r="E103" s="255"/>
    </row>
    <row r="104" spans="1:5" ht="12.75" x14ac:dyDescent="0.2">
      <c r="A104" s="263">
        <v>584</v>
      </c>
      <c r="B104" s="268"/>
      <c r="C104" s="274" t="s">
        <v>3593</v>
      </c>
      <c r="D104" s="266"/>
      <c r="E104" s="254"/>
    </row>
    <row r="105" spans="1:5" ht="12.75" x14ac:dyDescent="0.2">
      <c r="A105" s="263">
        <v>585</v>
      </c>
      <c r="B105" s="268"/>
      <c r="C105" s="273" t="s">
        <v>3594</v>
      </c>
      <c r="D105" s="265"/>
      <c r="E105" s="255"/>
    </row>
    <row r="106" spans="1:5" ht="12.75" x14ac:dyDescent="0.2">
      <c r="A106" s="263">
        <v>586</v>
      </c>
      <c r="B106" s="268"/>
      <c r="C106" s="273" t="s">
        <v>3595</v>
      </c>
      <c r="D106" s="265"/>
      <c r="E106" s="255"/>
    </row>
    <row r="107" spans="1:5" ht="12.75" x14ac:dyDescent="0.2">
      <c r="A107" s="263">
        <v>587</v>
      </c>
      <c r="B107" s="264"/>
      <c r="C107" s="273" t="s">
        <v>3596</v>
      </c>
      <c r="D107" s="266"/>
      <c r="E107" s="255"/>
    </row>
    <row r="108" spans="1:5" ht="12.75" x14ac:dyDescent="0.2">
      <c r="A108" s="263">
        <v>588</v>
      </c>
      <c r="B108" s="268"/>
      <c r="C108" s="273" t="s">
        <v>3597</v>
      </c>
      <c r="D108" s="265"/>
      <c r="E108" s="255"/>
    </row>
    <row r="109" spans="1:5" ht="12.75" x14ac:dyDescent="0.2">
      <c r="A109" s="263">
        <v>589</v>
      </c>
      <c r="B109" s="268"/>
      <c r="C109" s="273" t="s">
        <v>2654</v>
      </c>
      <c r="D109" s="265"/>
      <c r="E109" s="255"/>
    </row>
    <row r="110" spans="1:5" ht="12.75" x14ac:dyDescent="0.2">
      <c r="A110" s="263">
        <v>590</v>
      </c>
      <c r="B110" s="268"/>
      <c r="C110" s="274" t="s">
        <v>2657</v>
      </c>
      <c r="D110" s="265"/>
      <c r="E110" s="254"/>
    </row>
    <row r="111" spans="1:5" ht="12.75" x14ac:dyDescent="0.2">
      <c r="A111" s="263">
        <v>591</v>
      </c>
      <c r="B111" s="268"/>
      <c r="C111" s="273" t="s">
        <v>3598</v>
      </c>
      <c r="D111" s="265"/>
      <c r="E111" s="255"/>
    </row>
    <row r="112" spans="1:5" ht="12.75" x14ac:dyDescent="0.2">
      <c r="A112" s="263">
        <v>592</v>
      </c>
      <c r="B112" s="268"/>
      <c r="C112" s="273" t="s">
        <v>2663</v>
      </c>
      <c r="D112" s="266"/>
      <c r="E112" s="255"/>
    </row>
    <row r="113" spans="1:5" ht="12.75" x14ac:dyDescent="0.2">
      <c r="A113" s="263">
        <v>593</v>
      </c>
      <c r="B113" s="268"/>
      <c r="C113" s="273" t="s">
        <v>2666</v>
      </c>
      <c r="D113" s="266"/>
      <c r="E113" s="255"/>
    </row>
    <row r="114" spans="1:5" ht="12.75" x14ac:dyDescent="0.2">
      <c r="A114" s="263">
        <v>594</v>
      </c>
      <c r="B114" s="264"/>
      <c r="C114" s="273" t="s">
        <v>3599</v>
      </c>
      <c r="D114" s="266"/>
      <c r="E114" s="255"/>
    </row>
    <row r="115" spans="1:5" ht="12.75" x14ac:dyDescent="0.2">
      <c r="A115" s="263">
        <v>595</v>
      </c>
      <c r="B115" s="268"/>
      <c r="C115" s="273" t="s">
        <v>3600</v>
      </c>
      <c r="D115" s="265"/>
      <c r="E115" s="255"/>
    </row>
    <row r="116" spans="1:5" ht="12.75" x14ac:dyDescent="0.2">
      <c r="A116" s="263">
        <v>596</v>
      </c>
      <c r="B116" s="268"/>
      <c r="C116" s="274" t="s">
        <v>2672</v>
      </c>
      <c r="D116" s="265"/>
      <c r="E116" s="254"/>
    </row>
    <row r="117" spans="1:5" ht="12.75" x14ac:dyDescent="0.2">
      <c r="A117" s="263">
        <v>597</v>
      </c>
      <c r="B117" s="268"/>
      <c r="C117" s="273" t="s">
        <v>3601</v>
      </c>
      <c r="D117" s="266"/>
      <c r="E117" s="255"/>
    </row>
    <row r="118" spans="1:5" ht="12.75" x14ac:dyDescent="0.2">
      <c r="A118" s="263">
        <v>598</v>
      </c>
      <c r="B118" s="268"/>
      <c r="C118" s="273" t="s">
        <v>2678</v>
      </c>
      <c r="D118" s="266"/>
      <c r="E118" s="255"/>
    </row>
    <row r="119" spans="1:5" ht="12.75" x14ac:dyDescent="0.2">
      <c r="A119" s="263">
        <v>599</v>
      </c>
      <c r="B119" s="268"/>
      <c r="C119" s="273" t="s">
        <v>3602</v>
      </c>
      <c r="D119" s="266"/>
      <c r="E119" s="255"/>
    </row>
    <row r="120" spans="1:5" ht="12.75" x14ac:dyDescent="0.2">
      <c r="A120" s="263">
        <v>600</v>
      </c>
      <c r="B120" s="268"/>
      <c r="C120" s="273" t="s">
        <v>3603</v>
      </c>
      <c r="D120" s="265"/>
      <c r="E120" s="255"/>
    </row>
    <row r="121" spans="1:5" ht="12.75" x14ac:dyDescent="0.2">
      <c r="A121" s="263">
        <v>601</v>
      </c>
      <c r="B121" s="264"/>
      <c r="C121" s="273" t="s">
        <v>3604</v>
      </c>
      <c r="D121" s="265"/>
      <c r="E121" s="255"/>
    </row>
    <row r="122" spans="1:5" ht="12.75" x14ac:dyDescent="0.2">
      <c r="A122" s="263">
        <v>602</v>
      </c>
      <c r="B122" s="268"/>
      <c r="C122" s="274" t="s">
        <v>3605</v>
      </c>
      <c r="D122" s="265"/>
      <c r="E122" s="254"/>
    </row>
    <row r="123" spans="1:5" ht="12.75" x14ac:dyDescent="0.2">
      <c r="A123" s="263">
        <v>603</v>
      </c>
      <c r="B123" s="268"/>
      <c r="C123" s="273" t="s">
        <v>2685</v>
      </c>
      <c r="D123" s="265"/>
      <c r="E123" s="255"/>
    </row>
    <row r="124" spans="1:5" ht="12.75" x14ac:dyDescent="0.2">
      <c r="A124" s="263">
        <v>604</v>
      </c>
      <c r="B124" s="268"/>
      <c r="C124" s="273" t="s">
        <v>2688</v>
      </c>
      <c r="D124" s="266"/>
      <c r="E124" s="255"/>
    </row>
    <row r="125" spans="1:5" ht="12.75" x14ac:dyDescent="0.2">
      <c r="A125" s="263">
        <v>605</v>
      </c>
      <c r="B125" s="268"/>
      <c r="C125" s="273" t="s">
        <v>2691</v>
      </c>
      <c r="D125" s="266"/>
      <c r="E125" s="255"/>
    </row>
    <row r="126" spans="1:5" ht="12.75" x14ac:dyDescent="0.2">
      <c r="A126" s="263">
        <v>606</v>
      </c>
      <c r="B126" s="268"/>
      <c r="C126" s="273" t="s">
        <v>2694</v>
      </c>
      <c r="D126" s="266"/>
      <c r="E126" s="255"/>
    </row>
    <row r="127" spans="1:5" ht="12.75" x14ac:dyDescent="0.2">
      <c r="A127" s="263">
        <v>607</v>
      </c>
      <c r="B127" s="268"/>
      <c r="C127" s="273" t="s">
        <v>3606</v>
      </c>
      <c r="D127" s="266"/>
      <c r="E127" s="255"/>
    </row>
    <row r="128" spans="1:5" ht="12.75" x14ac:dyDescent="0.2">
      <c r="A128" s="263">
        <v>608</v>
      </c>
      <c r="B128" s="264"/>
      <c r="C128" s="274" t="s">
        <v>2696</v>
      </c>
      <c r="D128" s="266"/>
      <c r="E128" s="254"/>
    </row>
    <row r="129" spans="1:5" ht="12.75" x14ac:dyDescent="0.2">
      <c r="A129" s="263">
        <v>609</v>
      </c>
      <c r="B129" s="264"/>
      <c r="C129" s="273" t="s">
        <v>2699</v>
      </c>
      <c r="D129" s="266"/>
      <c r="E129" s="255"/>
    </row>
    <row r="130" spans="1:5" ht="12.75" x14ac:dyDescent="0.2">
      <c r="A130" s="263">
        <v>610</v>
      </c>
      <c r="B130" s="268"/>
      <c r="C130" s="273" t="s">
        <v>2702</v>
      </c>
      <c r="D130" s="266"/>
      <c r="E130" s="255"/>
    </row>
    <row r="131" spans="1:5" ht="12.75" x14ac:dyDescent="0.2">
      <c r="A131" s="263">
        <v>611</v>
      </c>
      <c r="B131" s="268"/>
      <c r="C131" s="273" t="s">
        <v>2705</v>
      </c>
      <c r="D131" s="266"/>
      <c r="E131" s="255"/>
    </row>
    <row r="132" spans="1:5" ht="12.75" x14ac:dyDescent="0.2">
      <c r="A132" s="263">
        <v>612</v>
      </c>
      <c r="B132" s="268"/>
      <c r="C132" s="273" t="s">
        <v>529</v>
      </c>
      <c r="D132" s="265"/>
      <c r="E132" s="255"/>
    </row>
    <row r="133" spans="1:5" ht="12.75" x14ac:dyDescent="0.2">
      <c r="A133" s="263">
        <v>613</v>
      </c>
      <c r="B133" s="268"/>
      <c r="C133" s="273" t="s">
        <v>2709</v>
      </c>
      <c r="D133" s="265"/>
      <c r="E133" s="255"/>
    </row>
    <row r="134" spans="1:5" ht="12.75" x14ac:dyDescent="0.2">
      <c r="A134" s="263">
        <v>614</v>
      </c>
      <c r="B134" s="268"/>
      <c r="C134" s="274" t="s">
        <v>488</v>
      </c>
      <c r="D134" s="265"/>
      <c r="E134" s="254"/>
    </row>
    <row r="135" spans="1:5" ht="12.75" x14ac:dyDescent="0.2">
      <c r="A135" s="263">
        <v>615</v>
      </c>
      <c r="B135" s="268"/>
      <c r="C135" s="273" t="s">
        <v>489</v>
      </c>
      <c r="D135" s="266"/>
      <c r="E135" s="255"/>
    </row>
    <row r="136" spans="1:5" ht="12.75" x14ac:dyDescent="0.2">
      <c r="A136" s="263">
        <v>616</v>
      </c>
      <c r="B136" s="264"/>
      <c r="C136" s="273" t="s">
        <v>2714</v>
      </c>
      <c r="D136" s="266"/>
      <c r="E136" s="255"/>
    </row>
    <row r="137" spans="1:5" ht="12.75" x14ac:dyDescent="0.2">
      <c r="A137" s="263">
        <v>617</v>
      </c>
      <c r="B137" s="268"/>
      <c r="C137" s="273" t="s">
        <v>3607</v>
      </c>
      <c r="D137" s="266"/>
      <c r="E137" s="255"/>
    </row>
    <row r="138" spans="1:5" ht="12.75" x14ac:dyDescent="0.2">
      <c r="A138" s="263">
        <v>618</v>
      </c>
      <c r="B138" s="268"/>
      <c r="C138" s="273" t="s">
        <v>255</v>
      </c>
      <c r="D138" s="266"/>
      <c r="E138" s="255"/>
    </row>
    <row r="139" spans="1:5" ht="12.75" x14ac:dyDescent="0.2">
      <c r="A139" s="263">
        <v>619</v>
      </c>
      <c r="B139" s="268"/>
      <c r="C139" s="273" t="s">
        <v>256</v>
      </c>
      <c r="D139" s="265"/>
      <c r="E139" s="255"/>
    </row>
    <row r="140" spans="1:5" ht="12.75" x14ac:dyDescent="0.2">
      <c r="A140" s="263">
        <v>620</v>
      </c>
      <c r="B140" s="268"/>
      <c r="C140" s="274" t="s">
        <v>2718</v>
      </c>
      <c r="D140" s="265"/>
      <c r="E140" s="254"/>
    </row>
    <row r="141" spans="1:5" ht="12.75" x14ac:dyDescent="0.2">
      <c r="A141" s="263">
        <v>621</v>
      </c>
      <c r="B141" s="268"/>
      <c r="C141" s="273" t="s">
        <v>2721</v>
      </c>
      <c r="D141" s="266"/>
      <c r="E141" s="255"/>
    </row>
    <row r="142" spans="1:5" ht="12.75" x14ac:dyDescent="0.2">
      <c r="A142" s="263">
        <v>622</v>
      </c>
      <c r="B142" s="268"/>
      <c r="C142" s="273" t="s">
        <v>257</v>
      </c>
      <c r="D142" s="266"/>
      <c r="E142" s="255"/>
    </row>
    <row r="143" spans="1:5" ht="12.75" x14ac:dyDescent="0.2">
      <c r="A143" s="263">
        <v>623</v>
      </c>
      <c r="B143" s="264"/>
      <c r="C143" s="273" t="s">
        <v>2724</v>
      </c>
      <c r="D143" s="266"/>
      <c r="E143" s="255"/>
    </row>
    <row r="144" spans="1:5" ht="12.75" x14ac:dyDescent="0.2">
      <c r="A144" s="263">
        <v>624</v>
      </c>
      <c r="B144" s="268"/>
      <c r="C144" s="273" t="s">
        <v>258</v>
      </c>
      <c r="D144" s="266"/>
      <c r="E144" s="255"/>
    </row>
    <row r="145" spans="1:5" ht="12.75" x14ac:dyDescent="0.2">
      <c r="A145" s="263">
        <v>625</v>
      </c>
      <c r="B145" s="268"/>
      <c r="C145" s="273" t="s">
        <v>259</v>
      </c>
      <c r="D145" s="266"/>
      <c r="E145" s="255"/>
    </row>
    <row r="146" spans="1:5" ht="12.75" x14ac:dyDescent="0.2">
      <c r="A146" s="263">
        <v>626</v>
      </c>
      <c r="B146" s="268"/>
      <c r="C146" s="274" t="s">
        <v>260</v>
      </c>
      <c r="D146" s="266"/>
      <c r="E146" s="254"/>
    </row>
    <row r="147" spans="1:5" ht="12.75" x14ac:dyDescent="0.2">
      <c r="A147" s="263">
        <v>627</v>
      </c>
      <c r="B147" s="268"/>
      <c r="C147" s="273" t="s">
        <v>261</v>
      </c>
      <c r="D147" s="266"/>
      <c r="E147" s="255"/>
    </row>
    <row r="148" spans="1:5" ht="12.75" x14ac:dyDescent="0.2">
      <c r="A148" s="263">
        <v>628</v>
      </c>
      <c r="B148" s="268"/>
      <c r="C148" s="273" t="s">
        <v>262</v>
      </c>
      <c r="D148" s="266"/>
      <c r="E148" s="255"/>
    </row>
    <row r="149" spans="1:5" ht="12.75" x14ac:dyDescent="0.2">
      <c r="A149" s="263">
        <v>629</v>
      </c>
      <c r="B149" s="268"/>
      <c r="C149" s="273" t="s">
        <v>2732</v>
      </c>
      <c r="D149" s="266"/>
      <c r="E149" s="255"/>
    </row>
    <row r="150" spans="1:5" ht="12.75" x14ac:dyDescent="0.2">
      <c r="A150" s="263">
        <v>630</v>
      </c>
      <c r="B150" s="264"/>
      <c r="C150" s="273" t="s">
        <v>263</v>
      </c>
      <c r="D150" s="266"/>
      <c r="E150" s="255"/>
    </row>
    <row r="151" spans="1:5" ht="12.75" x14ac:dyDescent="0.2">
      <c r="A151" s="263">
        <v>631</v>
      </c>
      <c r="B151" s="268"/>
      <c r="C151" s="273" t="s">
        <v>2735</v>
      </c>
      <c r="D151" s="266"/>
      <c r="E151" s="255"/>
    </row>
    <row r="152" spans="1:5" ht="12.75" x14ac:dyDescent="0.2">
      <c r="A152" s="263">
        <v>632</v>
      </c>
      <c r="B152" s="268"/>
      <c r="C152" s="274" t="s">
        <v>2738</v>
      </c>
      <c r="D152" s="266"/>
      <c r="E152" s="254"/>
    </row>
    <row r="153" spans="1:5" ht="12.75" x14ac:dyDescent="0.2">
      <c r="A153" s="263">
        <v>633</v>
      </c>
      <c r="B153" s="268"/>
      <c r="C153" s="273" t="s">
        <v>264</v>
      </c>
      <c r="D153" s="266"/>
      <c r="E153" s="255"/>
    </row>
    <row r="154" spans="1:5" ht="12.75" x14ac:dyDescent="0.2">
      <c r="A154" s="263">
        <v>634</v>
      </c>
      <c r="B154" s="268"/>
      <c r="C154" s="273" t="s">
        <v>2742</v>
      </c>
      <c r="D154" s="266"/>
      <c r="E154" s="255"/>
    </row>
    <row r="155" spans="1:5" ht="12.75" x14ac:dyDescent="0.2">
      <c r="A155" s="263">
        <v>635</v>
      </c>
      <c r="B155" s="268"/>
      <c r="C155" s="273" t="s">
        <v>2745</v>
      </c>
      <c r="D155" s="266"/>
      <c r="E155" s="255"/>
    </row>
    <row r="156" spans="1:5" ht="12.75" x14ac:dyDescent="0.2">
      <c r="A156" s="263">
        <v>636</v>
      </c>
      <c r="B156" s="268"/>
      <c r="C156" s="273" t="s">
        <v>265</v>
      </c>
      <c r="D156" s="266"/>
      <c r="E156" s="255"/>
    </row>
    <row r="157" spans="1:5" ht="12.75" x14ac:dyDescent="0.2">
      <c r="A157" s="263">
        <v>637</v>
      </c>
      <c r="B157" s="264"/>
      <c r="C157" s="273" t="s">
        <v>266</v>
      </c>
      <c r="D157" s="266"/>
      <c r="E157" s="255"/>
    </row>
    <row r="158" spans="1:5" ht="12.75" x14ac:dyDescent="0.2">
      <c r="A158" s="263">
        <v>638</v>
      </c>
      <c r="B158" s="268"/>
      <c r="C158" s="274" t="s">
        <v>2749</v>
      </c>
      <c r="D158" s="266"/>
      <c r="E158" s="254"/>
    </row>
    <row r="159" spans="1:5" ht="12.75" x14ac:dyDescent="0.2">
      <c r="A159" s="263">
        <v>639</v>
      </c>
      <c r="B159" s="268"/>
      <c r="C159" s="273" t="s">
        <v>267</v>
      </c>
      <c r="D159" s="266"/>
      <c r="E159" s="255"/>
    </row>
    <row r="160" spans="1:5" ht="12.75" x14ac:dyDescent="0.2">
      <c r="A160" s="263">
        <v>640</v>
      </c>
      <c r="B160" s="268"/>
      <c r="C160" s="273" t="s">
        <v>2753</v>
      </c>
      <c r="D160" s="266"/>
      <c r="E160" s="255"/>
    </row>
    <row r="161" spans="1:5" ht="12.75" x14ac:dyDescent="0.2">
      <c r="A161" s="263">
        <v>641</v>
      </c>
      <c r="B161" s="268"/>
      <c r="C161" s="273" t="s">
        <v>2755</v>
      </c>
      <c r="D161" s="266"/>
      <c r="E161" s="255"/>
    </row>
    <row r="162" spans="1:5" ht="12.75" x14ac:dyDescent="0.2">
      <c r="A162" s="263">
        <v>642</v>
      </c>
      <c r="B162" s="268"/>
      <c r="C162" s="273" t="s">
        <v>2758</v>
      </c>
      <c r="D162" s="266"/>
      <c r="E162" s="255"/>
    </row>
    <row r="163" spans="1:5" ht="12.75" x14ac:dyDescent="0.2">
      <c r="A163" s="263">
        <v>643</v>
      </c>
      <c r="B163" s="268"/>
      <c r="C163" s="273" t="s">
        <v>2760</v>
      </c>
      <c r="D163" s="266"/>
      <c r="E163" s="255"/>
    </row>
    <row r="164" spans="1:5" ht="12.75" x14ac:dyDescent="0.2">
      <c r="A164" s="263">
        <v>644</v>
      </c>
      <c r="B164" s="264"/>
      <c r="C164" s="274" t="s">
        <v>2763</v>
      </c>
      <c r="D164" s="266"/>
      <c r="E164" s="254"/>
    </row>
    <row r="165" spans="1:5" ht="12.75" x14ac:dyDescent="0.2">
      <c r="A165" s="263">
        <v>645</v>
      </c>
      <c r="B165" s="264"/>
      <c r="C165" s="273" t="s">
        <v>2765</v>
      </c>
      <c r="D165" s="266"/>
      <c r="E165" s="255"/>
    </row>
    <row r="166" spans="1:5" ht="12.75" x14ac:dyDescent="0.2">
      <c r="A166" s="263">
        <v>646</v>
      </c>
      <c r="B166" s="268"/>
      <c r="C166" s="273" t="s">
        <v>3135</v>
      </c>
      <c r="D166" s="265"/>
      <c r="E166" s="255"/>
    </row>
    <row r="167" spans="1:5" ht="25.5" x14ac:dyDescent="0.2">
      <c r="A167" s="263">
        <v>647</v>
      </c>
      <c r="B167" s="268"/>
      <c r="C167" s="273" t="s">
        <v>268</v>
      </c>
      <c r="D167" s="265"/>
      <c r="E167" s="255"/>
    </row>
    <row r="168" spans="1:5" ht="12.75" x14ac:dyDescent="0.2">
      <c r="A168" s="263">
        <v>648</v>
      </c>
      <c r="B168" s="268"/>
      <c r="C168" s="273" t="s">
        <v>3136</v>
      </c>
      <c r="D168" s="266"/>
      <c r="E168" s="255"/>
    </row>
    <row r="169" spans="1:5" ht="12.75" x14ac:dyDescent="0.2">
      <c r="A169" s="263">
        <v>649</v>
      </c>
      <c r="B169" s="268"/>
      <c r="C169" s="273" t="s">
        <v>2769</v>
      </c>
      <c r="D169" s="266"/>
      <c r="E169" s="255"/>
    </row>
    <row r="170" spans="1:5" ht="12.75" x14ac:dyDescent="0.2">
      <c r="A170" s="263">
        <v>650</v>
      </c>
      <c r="B170" s="268"/>
      <c r="C170" s="274" t="s">
        <v>2771</v>
      </c>
      <c r="D170" s="266"/>
      <c r="E170" s="254"/>
    </row>
    <row r="171" spans="1:5" ht="12.75" x14ac:dyDescent="0.2">
      <c r="A171" s="263">
        <v>651</v>
      </c>
      <c r="B171" s="268"/>
      <c r="C171" s="273" t="s">
        <v>2773</v>
      </c>
      <c r="D171" s="266"/>
      <c r="E171" s="255"/>
    </row>
    <row r="172" spans="1:5" ht="12.75" x14ac:dyDescent="0.2">
      <c r="A172" s="263">
        <v>652</v>
      </c>
      <c r="B172" s="264"/>
      <c r="C172" s="273" t="s">
        <v>269</v>
      </c>
      <c r="D172" s="266"/>
      <c r="E172" s="255"/>
    </row>
    <row r="173" spans="1:5" ht="12.75" x14ac:dyDescent="0.2">
      <c r="A173" s="263">
        <v>653</v>
      </c>
      <c r="B173" s="268"/>
      <c r="C173" s="273" t="s">
        <v>2776</v>
      </c>
      <c r="D173" s="265"/>
      <c r="E173" s="255"/>
    </row>
    <row r="174" spans="1:5" ht="12.75" x14ac:dyDescent="0.2">
      <c r="A174" s="263">
        <v>654</v>
      </c>
      <c r="B174" s="268"/>
      <c r="C174" s="273" t="s">
        <v>530</v>
      </c>
      <c r="D174" s="265"/>
      <c r="E174" s="255"/>
    </row>
    <row r="175" spans="1:5" ht="12.75" x14ac:dyDescent="0.2">
      <c r="A175" s="263">
        <v>655</v>
      </c>
      <c r="B175" s="268"/>
      <c r="C175" s="273" t="s">
        <v>531</v>
      </c>
      <c r="D175" s="265"/>
      <c r="E175" s="255"/>
    </row>
    <row r="176" spans="1:5" ht="12.75" x14ac:dyDescent="0.2">
      <c r="A176" s="263">
        <v>656</v>
      </c>
      <c r="B176" s="268"/>
      <c r="C176" s="274" t="s">
        <v>2782</v>
      </c>
      <c r="D176" s="265"/>
      <c r="E176" s="254"/>
    </row>
    <row r="177" spans="1:5" ht="12.75" x14ac:dyDescent="0.2">
      <c r="A177" s="263">
        <v>657</v>
      </c>
      <c r="B177" s="268"/>
      <c r="C177" s="273" t="s">
        <v>3608</v>
      </c>
      <c r="D177" s="266"/>
      <c r="E177" s="255"/>
    </row>
    <row r="178" spans="1:5" ht="12.75" x14ac:dyDescent="0.2">
      <c r="A178" s="263">
        <v>658</v>
      </c>
      <c r="B178" s="268"/>
      <c r="C178" s="273" t="s">
        <v>2785</v>
      </c>
      <c r="D178" s="266"/>
      <c r="E178" s="255"/>
    </row>
    <row r="179" spans="1:5" ht="12.75" x14ac:dyDescent="0.2">
      <c r="A179" s="263">
        <v>659</v>
      </c>
      <c r="B179" s="264"/>
      <c r="C179" s="273" t="s">
        <v>2787</v>
      </c>
      <c r="D179" s="265"/>
      <c r="E179" s="255"/>
    </row>
    <row r="180" spans="1:5" ht="12.75" x14ac:dyDescent="0.2">
      <c r="A180" s="263">
        <v>660</v>
      </c>
      <c r="B180" s="268"/>
      <c r="C180" s="273" t="s">
        <v>2789</v>
      </c>
      <c r="D180" s="266"/>
      <c r="E180" s="255"/>
    </row>
    <row r="181" spans="1:5" ht="12.75" x14ac:dyDescent="0.2">
      <c r="A181" s="263">
        <v>661</v>
      </c>
      <c r="B181" s="268"/>
      <c r="C181" s="273" t="s">
        <v>2792</v>
      </c>
      <c r="D181" s="266"/>
      <c r="E181" s="255"/>
    </row>
    <row r="182" spans="1:5" ht="12.75" x14ac:dyDescent="0.2">
      <c r="A182" s="263">
        <v>662</v>
      </c>
      <c r="B182" s="268"/>
      <c r="C182" s="274" t="s">
        <v>2795</v>
      </c>
      <c r="D182" s="266"/>
      <c r="E182" s="254"/>
    </row>
    <row r="183" spans="1:5" ht="12.75" x14ac:dyDescent="0.2">
      <c r="A183" s="263">
        <v>663</v>
      </c>
      <c r="B183" s="268"/>
      <c r="C183" s="273" t="s">
        <v>2798</v>
      </c>
      <c r="D183" s="266"/>
      <c r="E183" s="255"/>
    </row>
    <row r="184" spans="1:5" ht="12.75" x14ac:dyDescent="0.2">
      <c r="A184" s="263">
        <v>664</v>
      </c>
      <c r="B184" s="268"/>
      <c r="C184" s="273" t="s">
        <v>2801</v>
      </c>
      <c r="D184" s="265"/>
      <c r="E184" s="255"/>
    </row>
    <row r="185" spans="1:5" ht="12.75" x14ac:dyDescent="0.2">
      <c r="A185" s="263">
        <v>665</v>
      </c>
      <c r="B185" s="268"/>
      <c r="C185" s="273" t="s">
        <v>2804</v>
      </c>
      <c r="D185" s="265"/>
      <c r="E185" s="255"/>
    </row>
    <row r="186" spans="1:5" ht="12.75" x14ac:dyDescent="0.2">
      <c r="A186" s="263">
        <v>666</v>
      </c>
      <c r="B186" s="264"/>
      <c r="C186" s="273" t="s">
        <v>3609</v>
      </c>
      <c r="D186" s="265"/>
      <c r="E186" s="255"/>
    </row>
    <row r="187" spans="1:5" ht="12.75" x14ac:dyDescent="0.2">
      <c r="A187" s="263">
        <v>667</v>
      </c>
      <c r="B187" s="268"/>
      <c r="C187" s="273" t="s">
        <v>2807</v>
      </c>
      <c r="D187" s="265"/>
      <c r="E187" s="255"/>
    </row>
    <row r="188" spans="1:5" ht="12.75" x14ac:dyDescent="0.2">
      <c r="A188" s="263">
        <v>668</v>
      </c>
      <c r="B188" s="268"/>
      <c r="C188" s="274" t="s">
        <v>2810</v>
      </c>
      <c r="D188" s="265"/>
      <c r="E188" s="254"/>
    </row>
    <row r="189" spans="1:5" ht="12.75" x14ac:dyDescent="0.2">
      <c r="A189" s="263">
        <v>669</v>
      </c>
      <c r="B189" s="268"/>
      <c r="C189" s="273" t="s">
        <v>2813</v>
      </c>
      <c r="D189" s="265"/>
      <c r="E189" s="255"/>
    </row>
    <row r="190" spans="1:5" ht="12.75" x14ac:dyDescent="0.2">
      <c r="A190" s="263">
        <v>670</v>
      </c>
      <c r="B190" s="268"/>
      <c r="C190" s="273" t="s">
        <v>2816</v>
      </c>
      <c r="D190" s="266"/>
      <c r="E190" s="255"/>
    </row>
    <row r="191" spans="1:5" ht="12.75" x14ac:dyDescent="0.2">
      <c r="A191" s="263">
        <v>671</v>
      </c>
      <c r="B191" s="268"/>
      <c r="C191" s="273" t="s">
        <v>2819</v>
      </c>
      <c r="D191" s="266"/>
      <c r="E191" s="255"/>
    </row>
    <row r="192" spans="1:5" ht="12.75" x14ac:dyDescent="0.2">
      <c r="A192" s="263">
        <v>672</v>
      </c>
      <c r="B192" s="268"/>
      <c r="C192" s="273" t="s">
        <v>2822</v>
      </c>
      <c r="D192" s="265"/>
      <c r="E192" s="255"/>
    </row>
    <row r="193" spans="1:5" ht="12.75" x14ac:dyDescent="0.2">
      <c r="A193" s="263">
        <v>673</v>
      </c>
      <c r="B193" s="264"/>
      <c r="C193" s="273" t="s">
        <v>2825</v>
      </c>
      <c r="D193" s="265"/>
      <c r="E193" s="255"/>
    </row>
    <row r="194" spans="1:5" ht="12.75" x14ac:dyDescent="0.2">
      <c r="A194" s="263">
        <v>674</v>
      </c>
      <c r="B194" s="268"/>
      <c r="C194" s="274" t="s">
        <v>2828</v>
      </c>
      <c r="D194" s="265"/>
      <c r="E194" s="254"/>
    </row>
    <row r="195" spans="1:5" ht="12.75" x14ac:dyDescent="0.2">
      <c r="A195" s="263">
        <v>675</v>
      </c>
      <c r="B195" s="268"/>
      <c r="C195" s="273" t="s">
        <v>2831</v>
      </c>
      <c r="D195" s="266"/>
      <c r="E195" s="255"/>
    </row>
    <row r="196" spans="1:5" ht="12.75" x14ac:dyDescent="0.2">
      <c r="A196" s="263">
        <v>676</v>
      </c>
      <c r="B196" s="268"/>
      <c r="C196" s="273" t="s">
        <v>2834</v>
      </c>
      <c r="D196" s="266"/>
      <c r="E196" s="255"/>
    </row>
    <row r="197" spans="1:5" ht="12.75" x14ac:dyDescent="0.2">
      <c r="A197" s="263">
        <v>677</v>
      </c>
      <c r="B197" s="268"/>
      <c r="C197" s="273" t="s">
        <v>2837</v>
      </c>
      <c r="D197" s="265"/>
      <c r="E197" s="255"/>
    </row>
    <row r="198" spans="1:5" ht="12.75" x14ac:dyDescent="0.2">
      <c r="A198" s="263">
        <v>678</v>
      </c>
      <c r="B198" s="268"/>
      <c r="C198" s="273" t="s">
        <v>2840</v>
      </c>
      <c r="D198" s="265"/>
      <c r="E198" s="255"/>
    </row>
    <row r="199" spans="1:5" ht="12.75" x14ac:dyDescent="0.2">
      <c r="A199" s="263">
        <v>679</v>
      </c>
      <c r="B199" s="268"/>
      <c r="C199" s="273" t="s">
        <v>2843</v>
      </c>
      <c r="D199" s="265"/>
      <c r="E199" s="255"/>
    </row>
    <row r="200" spans="1:5" ht="12.75" x14ac:dyDescent="0.2">
      <c r="A200" s="263">
        <v>680</v>
      </c>
      <c r="B200" s="264"/>
      <c r="C200" s="274" t="s">
        <v>2846</v>
      </c>
      <c r="D200" s="265"/>
      <c r="E200" s="254"/>
    </row>
    <row r="201" spans="1:5" ht="12.75" x14ac:dyDescent="0.2">
      <c r="A201" s="263">
        <v>681</v>
      </c>
      <c r="B201" s="264"/>
      <c r="C201" s="273" t="s">
        <v>2849</v>
      </c>
      <c r="D201" s="265"/>
      <c r="E201" s="255"/>
    </row>
    <row r="202" spans="1:5" ht="12.75" x14ac:dyDescent="0.2">
      <c r="A202" s="263">
        <v>682</v>
      </c>
      <c r="B202" s="268"/>
      <c r="C202" s="273" t="s">
        <v>2852</v>
      </c>
      <c r="D202" s="265"/>
      <c r="E202" s="255"/>
    </row>
    <row r="203" spans="1:5" ht="12.75" x14ac:dyDescent="0.2">
      <c r="A203" s="263">
        <v>683</v>
      </c>
      <c r="B203" s="268"/>
      <c r="C203" s="273" t="s">
        <v>2855</v>
      </c>
      <c r="D203" s="265"/>
      <c r="E203" s="255"/>
    </row>
    <row r="204" spans="1:5" ht="12.75" x14ac:dyDescent="0.2">
      <c r="A204" s="263">
        <v>684</v>
      </c>
      <c r="B204" s="268"/>
      <c r="C204" s="273" t="s">
        <v>2858</v>
      </c>
      <c r="D204" s="266"/>
      <c r="E204" s="255"/>
    </row>
    <row r="205" spans="1:5" ht="12.75" x14ac:dyDescent="0.2">
      <c r="A205" s="263">
        <v>685</v>
      </c>
      <c r="B205" s="268"/>
      <c r="C205" s="273" t="s">
        <v>2861</v>
      </c>
      <c r="D205" s="266"/>
      <c r="E205" s="255"/>
    </row>
    <row r="206" spans="1:5" ht="12.75" x14ac:dyDescent="0.2">
      <c r="A206" s="263">
        <v>686</v>
      </c>
      <c r="B206" s="268"/>
      <c r="C206" s="274" t="s">
        <v>2864</v>
      </c>
      <c r="D206" s="266"/>
      <c r="E206" s="254"/>
    </row>
    <row r="207" spans="1:5" ht="12.75" x14ac:dyDescent="0.2">
      <c r="A207" s="263">
        <v>687</v>
      </c>
      <c r="B207" s="268"/>
      <c r="C207" s="273" t="s">
        <v>2867</v>
      </c>
      <c r="D207" s="265"/>
      <c r="E207" s="255"/>
    </row>
    <row r="208" spans="1:5" ht="12.75" x14ac:dyDescent="0.2">
      <c r="A208" s="263">
        <v>688</v>
      </c>
      <c r="B208" s="264"/>
      <c r="C208" s="273" t="s">
        <v>2870</v>
      </c>
      <c r="D208" s="265"/>
      <c r="E208" s="255"/>
    </row>
    <row r="209" spans="1:5" ht="12.75" x14ac:dyDescent="0.2">
      <c r="A209" s="263">
        <v>689</v>
      </c>
      <c r="B209" s="268"/>
      <c r="C209" s="273" t="s">
        <v>2873</v>
      </c>
      <c r="D209" s="265"/>
      <c r="E209" s="255"/>
    </row>
    <row r="210" spans="1:5" ht="12.75" x14ac:dyDescent="0.2">
      <c r="A210" s="263">
        <v>690</v>
      </c>
      <c r="B210" s="268"/>
      <c r="C210" s="273" t="s">
        <v>2876</v>
      </c>
      <c r="D210" s="266"/>
      <c r="E210" s="255"/>
    </row>
    <row r="211" spans="1:5" ht="12.75" x14ac:dyDescent="0.2">
      <c r="A211" s="263">
        <v>691</v>
      </c>
      <c r="B211" s="268"/>
      <c r="C211" s="273" t="s">
        <v>2879</v>
      </c>
      <c r="D211" s="266"/>
      <c r="E211" s="255"/>
    </row>
    <row r="212" spans="1:5" ht="12.75" x14ac:dyDescent="0.2">
      <c r="A212" s="263">
        <v>692</v>
      </c>
      <c r="B212" s="268"/>
      <c r="C212" s="274" t="s">
        <v>2882</v>
      </c>
      <c r="D212" s="266"/>
      <c r="E212" s="254"/>
    </row>
    <row r="213" spans="1:5" ht="12.75" x14ac:dyDescent="0.2">
      <c r="A213" s="263">
        <v>693</v>
      </c>
      <c r="B213" s="268"/>
      <c r="C213" s="273" t="s">
        <v>2885</v>
      </c>
      <c r="D213" s="266"/>
      <c r="E213" s="255"/>
    </row>
    <row r="214" spans="1:5" ht="12.75" x14ac:dyDescent="0.2">
      <c r="A214" s="263">
        <v>694</v>
      </c>
      <c r="B214" s="268"/>
      <c r="C214" s="273" t="s">
        <v>2888</v>
      </c>
      <c r="D214" s="265"/>
      <c r="E214" s="255"/>
    </row>
    <row r="215" spans="1:5" ht="12.75" x14ac:dyDescent="0.2">
      <c r="A215" s="263">
        <v>695</v>
      </c>
      <c r="B215" s="264"/>
      <c r="C215" s="273" t="s">
        <v>3137</v>
      </c>
      <c r="D215" s="266"/>
      <c r="E215" s="255"/>
    </row>
    <row r="216" spans="1:5" ht="25.5" x14ac:dyDescent="0.2">
      <c r="A216" s="263">
        <v>696</v>
      </c>
      <c r="B216" s="268"/>
      <c r="C216" s="273" t="s">
        <v>2891</v>
      </c>
      <c r="D216" s="265"/>
      <c r="E216" s="255"/>
    </row>
    <row r="217" spans="1:5" ht="12.75" x14ac:dyDescent="0.2">
      <c r="A217" s="263">
        <v>697</v>
      </c>
      <c r="B217" s="268"/>
      <c r="C217" s="273" t="s">
        <v>2894</v>
      </c>
      <c r="D217" s="266"/>
      <c r="E217" s="255"/>
    </row>
    <row r="218" spans="1:5" ht="12.75" x14ac:dyDescent="0.2">
      <c r="A218" s="263">
        <v>698</v>
      </c>
      <c r="B218" s="268"/>
      <c r="C218" s="274" t="s">
        <v>2897</v>
      </c>
      <c r="D218" s="266"/>
      <c r="E218" s="254"/>
    </row>
    <row r="219" spans="1:5" ht="12.75" x14ac:dyDescent="0.2">
      <c r="A219" s="263">
        <v>699</v>
      </c>
      <c r="B219" s="268"/>
      <c r="C219" s="273" t="s">
        <v>2900</v>
      </c>
      <c r="D219" s="266"/>
      <c r="E219" s="255"/>
    </row>
    <row r="220" spans="1:5" ht="12.75" x14ac:dyDescent="0.2">
      <c r="A220" s="263">
        <v>700</v>
      </c>
      <c r="B220" s="268"/>
      <c r="C220" s="273" t="s">
        <v>2903</v>
      </c>
      <c r="D220" s="266"/>
      <c r="E220" s="255"/>
    </row>
    <row r="221" spans="1:5" ht="12.75" x14ac:dyDescent="0.2">
      <c r="A221" s="263">
        <v>701</v>
      </c>
      <c r="B221" s="268"/>
      <c r="C221" s="273" t="s">
        <v>2906</v>
      </c>
      <c r="D221" s="266"/>
      <c r="E221" s="255"/>
    </row>
    <row r="222" spans="1:5" ht="12.75" x14ac:dyDescent="0.2">
      <c r="A222" s="263">
        <v>702</v>
      </c>
      <c r="B222" s="264"/>
      <c r="C222" s="273" t="s">
        <v>2909</v>
      </c>
      <c r="D222" s="266"/>
      <c r="E222" s="255"/>
    </row>
    <row r="223" spans="1:5" ht="12.75" x14ac:dyDescent="0.2">
      <c r="A223" s="263">
        <v>703</v>
      </c>
      <c r="B223" s="268"/>
      <c r="C223" s="273" t="s">
        <v>2912</v>
      </c>
      <c r="D223" s="265"/>
      <c r="E223" s="255"/>
    </row>
    <row r="224" spans="1:5" ht="12.75" x14ac:dyDescent="0.2">
      <c r="A224" s="263">
        <v>704</v>
      </c>
      <c r="B224" s="268"/>
      <c r="C224" s="274" t="s">
        <v>2915</v>
      </c>
      <c r="D224" s="265"/>
      <c r="E224" s="254"/>
    </row>
    <row r="225" spans="1:5" ht="12.75" x14ac:dyDescent="0.2">
      <c r="A225" s="263">
        <v>705</v>
      </c>
      <c r="B225" s="268"/>
      <c r="C225" s="273" t="s">
        <v>2918</v>
      </c>
      <c r="D225" s="265"/>
      <c r="E225" s="255"/>
    </row>
    <row r="226" spans="1:5" ht="12.75" x14ac:dyDescent="0.2">
      <c r="A226" s="263">
        <v>706</v>
      </c>
      <c r="B226" s="268"/>
      <c r="C226" s="273" t="s">
        <v>3610</v>
      </c>
      <c r="D226" s="265"/>
      <c r="E226" s="255"/>
    </row>
    <row r="227" spans="1:5" ht="12.75" x14ac:dyDescent="0.2">
      <c r="A227" s="263">
        <v>707</v>
      </c>
      <c r="B227" s="268"/>
      <c r="C227" s="273" t="s">
        <v>2921</v>
      </c>
      <c r="D227" s="265"/>
      <c r="E227" s="255"/>
    </row>
    <row r="228" spans="1:5" ht="12.75" x14ac:dyDescent="0.2">
      <c r="A228" s="263">
        <v>708</v>
      </c>
      <c r="B228" s="268"/>
      <c r="C228" s="273" t="s">
        <v>2924</v>
      </c>
      <c r="D228" s="265"/>
      <c r="E228" s="255"/>
    </row>
    <row r="229" spans="1:5" ht="12.75" x14ac:dyDescent="0.2">
      <c r="A229" s="263">
        <v>709</v>
      </c>
      <c r="B229" s="264"/>
      <c r="C229" s="273" t="s">
        <v>2927</v>
      </c>
      <c r="D229" s="265"/>
      <c r="E229" s="255"/>
    </row>
    <row r="230" spans="1:5" ht="12.75" x14ac:dyDescent="0.2">
      <c r="A230" s="263">
        <v>710</v>
      </c>
      <c r="B230" s="268"/>
      <c r="C230" s="274" t="s">
        <v>2930</v>
      </c>
      <c r="D230" s="265"/>
      <c r="E230" s="254"/>
    </row>
    <row r="231" spans="1:5" ht="12.75" x14ac:dyDescent="0.2">
      <c r="A231" s="263">
        <v>711</v>
      </c>
      <c r="B231" s="268"/>
      <c r="C231" s="273" t="s">
        <v>2933</v>
      </c>
      <c r="D231" s="265"/>
      <c r="E231" s="255"/>
    </row>
    <row r="232" spans="1:5" ht="12.75" x14ac:dyDescent="0.2">
      <c r="A232" s="263">
        <v>712</v>
      </c>
      <c r="B232" s="268"/>
      <c r="C232" s="273" t="s">
        <v>2936</v>
      </c>
      <c r="D232" s="265"/>
      <c r="E232" s="255"/>
    </row>
    <row r="233" spans="1:5" ht="12.75" x14ac:dyDescent="0.2">
      <c r="A233" s="263">
        <v>713</v>
      </c>
      <c r="B233" s="268"/>
      <c r="C233" s="273" t="s">
        <v>2939</v>
      </c>
      <c r="D233" s="265"/>
      <c r="E233" s="255"/>
    </row>
    <row r="234" spans="1:5" ht="12.75" x14ac:dyDescent="0.2">
      <c r="A234" s="263">
        <v>714</v>
      </c>
      <c r="B234" s="268"/>
      <c r="C234" s="273" t="s">
        <v>2942</v>
      </c>
      <c r="D234" s="265"/>
      <c r="E234" s="255"/>
    </row>
    <row r="235" spans="1:5" ht="12.75" x14ac:dyDescent="0.2">
      <c r="A235" s="263">
        <v>715</v>
      </c>
      <c r="B235" s="268"/>
      <c r="C235" s="273" t="s">
        <v>3611</v>
      </c>
      <c r="D235" s="265"/>
      <c r="E235" s="255"/>
    </row>
    <row r="236" spans="1:5" ht="12.75" x14ac:dyDescent="0.2">
      <c r="A236" s="263">
        <v>716</v>
      </c>
      <c r="B236" s="268"/>
      <c r="C236" s="274" t="s">
        <v>2945</v>
      </c>
      <c r="D236" s="265"/>
      <c r="E236" s="255"/>
    </row>
    <row r="237" spans="1:5" ht="12.75" x14ac:dyDescent="0.2">
      <c r="A237" s="263">
        <v>717</v>
      </c>
      <c r="B237" s="268"/>
      <c r="C237" s="273" t="s">
        <v>2948</v>
      </c>
      <c r="D237" s="265"/>
      <c r="E237" s="255"/>
    </row>
    <row r="238" spans="1:5" ht="12.75" x14ac:dyDescent="0.2">
      <c r="A238" s="263">
        <v>718</v>
      </c>
      <c r="B238" s="268"/>
      <c r="C238" s="273" t="s">
        <v>2951</v>
      </c>
      <c r="D238" s="265"/>
      <c r="E238" s="255"/>
    </row>
    <row r="239" spans="1:5" ht="12.75" x14ac:dyDescent="0.2">
      <c r="A239" s="263">
        <v>719</v>
      </c>
      <c r="B239" s="268"/>
      <c r="C239" s="273" t="s">
        <v>2954</v>
      </c>
      <c r="D239" s="265"/>
      <c r="E239" s="255"/>
    </row>
    <row r="240" spans="1:5" ht="12.75" x14ac:dyDescent="0.2">
      <c r="A240" s="263">
        <v>720</v>
      </c>
      <c r="B240" s="268"/>
      <c r="C240" s="273" t="s">
        <v>2957</v>
      </c>
      <c r="D240" s="265"/>
      <c r="E240" s="255"/>
    </row>
    <row r="241" spans="1:5" ht="12.75" x14ac:dyDescent="0.2">
      <c r="A241" s="263">
        <v>721</v>
      </c>
      <c r="B241" s="268"/>
      <c r="C241" s="273" t="s">
        <v>2960</v>
      </c>
      <c r="D241" s="265"/>
      <c r="E241" s="255"/>
    </row>
    <row r="242" spans="1:5" ht="12.75" x14ac:dyDescent="0.2">
      <c r="A242" s="263">
        <v>722</v>
      </c>
      <c r="B242" s="268"/>
      <c r="C242" s="274" t="s">
        <v>2963</v>
      </c>
      <c r="D242" s="265"/>
      <c r="E242" s="255"/>
    </row>
    <row r="243" spans="1:5" ht="12.75" x14ac:dyDescent="0.2">
      <c r="A243" s="263">
        <v>723</v>
      </c>
      <c r="B243" s="268"/>
      <c r="C243" s="273" t="s">
        <v>2966</v>
      </c>
      <c r="D243" s="265"/>
      <c r="E243" s="255"/>
    </row>
    <row r="244" spans="1:5" ht="12.75" x14ac:dyDescent="0.2">
      <c r="A244" s="263">
        <v>724</v>
      </c>
      <c r="B244" s="268"/>
      <c r="C244" s="273" t="s">
        <v>2969</v>
      </c>
      <c r="D244" s="265"/>
      <c r="E244" s="255"/>
    </row>
    <row r="245" spans="1:5" ht="12.75" x14ac:dyDescent="0.2">
      <c r="A245" s="263">
        <v>725</v>
      </c>
      <c r="B245" s="268"/>
      <c r="C245" s="273" t="s">
        <v>2972</v>
      </c>
      <c r="D245" s="265"/>
      <c r="E245" s="255"/>
    </row>
    <row r="246" spans="1:5" ht="12.75" x14ac:dyDescent="0.2">
      <c r="A246" s="263">
        <v>726</v>
      </c>
      <c r="B246" s="268"/>
      <c r="C246" s="273" t="s">
        <v>2975</v>
      </c>
      <c r="D246" s="265"/>
      <c r="E246" s="255"/>
    </row>
    <row r="247" spans="1:5" ht="12.75" x14ac:dyDescent="0.2">
      <c r="A247" s="263">
        <v>727</v>
      </c>
      <c r="B247" s="268"/>
      <c r="C247" s="273" t="s">
        <v>2978</v>
      </c>
      <c r="D247" s="265"/>
      <c r="E247" s="255"/>
    </row>
    <row r="248" spans="1:5" ht="12.75" x14ac:dyDescent="0.2">
      <c r="A248" s="263">
        <v>728</v>
      </c>
      <c r="B248" s="268"/>
      <c r="C248" s="274" t="s">
        <v>2981</v>
      </c>
      <c r="D248" s="265"/>
      <c r="E248" s="255"/>
    </row>
    <row r="249" spans="1:5" ht="12.75" x14ac:dyDescent="0.2">
      <c r="A249" s="263">
        <v>729</v>
      </c>
      <c r="B249" s="268"/>
      <c r="C249" s="273" t="s">
        <v>2984</v>
      </c>
      <c r="D249" s="265"/>
      <c r="E249" s="255"/>
    </row>
    <row r="250" spans="1:5" ht="12.75" x14ac:dyDescent="0.2">
      <c r="A250" s="263">
        <v>730</v>
      </c>
      <c r="B250" s="268"/>
      <c r="C250" s="273" t="s">
        <v>2987</v>
      </c>
      <c r="D250" s="265"/>
      <c r="E250" s="255"/>
    </row>
    <row r="251" spans="1:5" ht="12.75" x14ac:dyDescent="0.2">
      <c r="A251" s="263">
        <v>731</v>
      </c>
      <c r="B251" s="268"/>
      <c r="C251" s="273" t="s">
        <v>2990</v>
      </c>
      <c r="D251" s="265"/>
      <c r="E251" s="255"/>
    </row>
    <row r="252" spans="1:5" ht="12.75" x14ac:dyDescent="0.2">
      <c r="A252" s="263">
        <v>732</v>
      </c>
      <c r="B252" s="268"/>
      <c r="C252" s="273" t="s">
        <v>2993</v>
      </c>
      <c r="D252" s="265"/>
      <c r="E252" s="255"/>
    </row>
    <row r="253" spans="1:5" ht="12.75" x14ac:dyDescent="0.2">
      <c r="A253" s="263">
        <v>733</v>
      </c>
      <c r="B253" s="268"/>
      <c r="C253" s="273" t="s">
        <v>2996</v>
      </c>
      <c r="D253" s="265"/>
      <c r="E253" s="255"/>
    </row>
    <row r="254" spans="1:5" ht="12.75" x14ac:dyDescent="0.2">
      <c r="A254" s="263">
        <v>734</v>
      </c>
      <c r="B254" s="268"/>
      <c r="C254" s="274" t="s">
        <v>2999</v>
      </c>
      <c r="D254" s="265"/>
      <c r="E254" s="255"/>
    </row>
    <row r="255" spans="1:5" ht="12.75" x14ac:dyDescent="0.2">
      <c r="A255" s="263">
        <v>735</v>
      </c>
      <c r="B255" s="268"/>
      <c r="C255" s="273" t="s">
        <v>3002</v>
      </c>
      <c r="D255" s="265"/>
      <c r="E255" s="255"/>
    </row>
    <row r="256" spans="1:5" ht="12.75" x14ac:dyDescent="0.2">
      <c r="A256" s="263">
        <v>736</v>
      </c>
      <c r="B256" s="268"/>
      <c r="C256" s="273" t="s">
        <v>3005</v>
      </c>
      <c r="D256" s="265"/>
      <c r="E256" s="255"/>
    </row>
    <row r="257" spans="1:5" ht="12.75" x14ac:dyDescent="0.2">
      <c r="A257" s="263">
        <v>737</v>
      </c>
      <c r="B257" s="268"/>
      <c r="C257" s="273" t="s">
        <v>3008</v>
      </c>
      <c r="D257" s="265"/>
      <c r="E257" s="255"/>
    </row>
    <row r="258" spans="1:5" ht="12.75" x14ac:dyDescent="0.2">
      <c r="A258" s="263">
        <v>738</v>
      </c>
      <c r="B258" s="268"/>
      <c r="C258" s="273" t="s">
        <v>3011</v>
      </c>
      <c r="D258" s="265"/>
      <c r="E258" s="255"/>
    </row>
    <row r="259" spans="1:5" ht="12.75" x14ac:dyDescent="0.2">
      <c r="A259" s="263">
        <v>739</v>
      </c>
      <c r="B259" s="268"/>
      <c r="C259" s="273" t="s">
        <v>3014</v>
      </c>
      <c r="D259" s="265"/>
      <c r="E259" s="255"/>
    </row>
    <row r="260" spans="1:5" ht="12.75" x14ac:dyDescent="0.2">
      <c r="A260" s="263">
        <v>740</v>
      </c>
      <c r="B260" s="268"/>
      <c r="C260" s="274" t="s">
        <v>3017</v>
      </c>
      <c r="D260" s="265"/>
      <c r="E260" s="255"/>
    </row>
    <row r="261" spans="1:5" ht="12.75" x14ac:dyDescent="0.2">
      <c r="A261" s="263">
        <v>741</v>
      </c>
      <c r="B261" s="268"/>
      <c r="C261" s="273" t="s">
        <v>3020</v>
      </c>
      <c r="D261" s="265"/>
      <c r="E261" s="255"/>
    </row>
    <row r="262" spans="1:5" ht="12.75" x14ac:dyDescent="0.2">
      <c r="A262" s="263">
        <v>742</v>
      </c>
      <c r="B262" s="268"/>
      <c r="C262" s="273" t="s">
        <v>3023</v>
      </c>
      <c r="D262" s="265"/>
      <c r="E262" s="255"/>
    </row>
    <row r="263" spans="1:5" ht="12.75" x14ac:dyDescent="0.2">
      <c r="A263" s="263">
        <v>743</v>
      </c>
      <c r="B263" s="268"/>
      <c r="C263" s="273" t="s">
        <v>3026</v>
      </c>
      <c r="D263" s="265"/>
      <c r="E263" s="255"/>
    </row>
    <row r="264" spans="1:5" ht="12.75" x14ac:dyDescent="0.2">
      <c r="A264" s="263">
        <v>744</v>
      </c>
      <c r="B264" s="268"/>
      <c r="C264" s="273" t="s">
        <v>3612</v>
      </c>
      <c r="D264" s="265"/>
      <c r="E264" s="255"/>
    </row>
    <row r="265" spans="1:5" ht="25.5" x14ac:dyDescent="0.2">
      <c r="A265" s="263">
        <v>745</v>
      </c>
      <c r="B265" s="268"/>
      <c r="C265" s="273" t="s">
        <v>3029</v>
      </c>
      <c r="D265" s="265"/>
      <c r="E265" s="255"/>
    </row>
    <row r="266" spans="1:5" ht="12.75" x14ac:dyDescent="0.2">
      <c r="A266" s="263">
        <v>746</v>
      </c>
      <c r="B266" s="268"/>
      <c r="C266" s="274" t="s">
        <v>3032</v>
      </c>
      <c r="D266" s="265"/>
      <c r="E266" s="255"/>
    </row>
    <row r="267" spans="1:5" ht="12.75" x14ac:dyDescent="0.2">
      <c r="A267" s="263">
        <v>747</v>
      </c>
      <c r="B267" s="268"/>
      <c r="C267" s="273" t="s">
        <v>3035</v>
      </c>
      <c r="D267" s="265"/>
      <c r="E267" s="255"/>
    </row>
    <row r="268" spans="1:5" ht="12.75" x14ac:dyDescent="0.2">
      <c r="A268" s="263">
        <v>748</v>
      </c>
      <c r="B268" s="268"/>
      <c r="C268" s="273" t="s">
        <v>3038</v>
      </c>
      <c r="D268" s="265"/>
      <c r="E268" s="255"/>
    </row>
    <row r="269" spans="1:5" ht="12.75" x14ac:dyDescent="0.2">
      <c r="A269" s="263">
        <v>749</v>
      </c>
      <c r="B269" s="268"/>
      <c r="C269" s="273" t="s">
        <v>3041</v>
      </c>
      <c r="D269" s="265"/>
      <c r="E269" s="255"/>
    </row>
    <row r="270" spans="1:5" ht="12.75" x14ac:dyDescent="0.2">
      <c r="A270" s="263">
        <v>750</v>
      </c>
      <c r="B270" s="268"/>
      <c r="C270" s="273" t="s">
        <v>3044</v>
      </c>
      <c r="D270" s="265"/>
      <c r="E270" s="255"/>
    </row>
    <row r="271" spans="1:5" ht="12.75" x14ac:dyDescent="0.2">
      <c r="A271" s="263">
        <v>751</v>
      </c>
      <c r="B271" s="268"/>
      <c r="C271" s="273" t="s">
        <v>3047</v>
      </c>
      <c r="D271" s="265"/>
      <c r="E271" s="255"/>
    </row>
    <row r="272" spans="1:5" ht="12.75" x14ac:dyDescent="0.2">
      <c r="A272" s="263">
        <v>752</v>
      </c>
      <c r="B272" s="268"/>
      <c r="C272" s="274" t="s">
        <v>3050</v>
      </c>
      <c r="D272" s="265"/>
      <c r="E272" s="255"/>
    </row>
    <row r="273" spans="1:5" ht="12.75" x14ac:dyDescent="0.2">
      <c r="A273" s="263">
        <v>753</v>
      </c>
      <c r="B273" s="268"/>
      <c r="C273" s="273" t="s">
        <v>3053</v>
      </c>
      <c r="D273" s="265"/>
      <c r="E273" s="255"/>
    </row>
    <row r="274" spans="1:5" ht="12.75" x14ac:dyDescent="0.2">
      <c r="A274" s="263">
        <v>754</v>
      </c>
      <c r="B274" s="268"/>
      <c r="C274" s="273" t="s">
        <v>3056</v>
      </c>
      <c r="D274" s="265"/>
      <c r="E274" s="255"/>
    </row>
    <row r="275" spans="1:5" ht="12.75" x14ac:dyDescent="0.2">
      <c r="A275" s="263">
        <v>755</v>
      </c>
      <c r="B275" s="268"/>
      <c r="C275" s="273" t="s">
        <v>3613</v>
      </c>
      <c r="D275" s="265"/>
      <c r="E275" s="255"/>
    </row>
    <row r="276" spans="1:5" ht="12.75" x14ac:dyDescent="0.2">
      <c r="A276" s="263">
        <v>756</v>
      </c>
      <c r="B276" s="268"/>
      <c r="C276" s="273" t="s">
        <v>3059</v>
      </c>
      <c r="D276" s="265"/>
      <c r="E276" s="255"/>
    </row>
    <row r="277" spans="1:5" ht="12.75" x14ac:dyDescent="0.2">
      <c r="A277" s="263">
        <v>757</v>
      </c>
      <c r="B277" s="268"/>
      <c r="C277" s="273" t="s">
        <v>3062</v>
      </c>
      <c r="D277" s="265"/>
      <c r="E277" s="255"/>
    </row>
    <row r="278" spans="1:5" ht="12.75" x14ac:dyDescent="0.2">
      <c r="A278" s="263">
        <v>758</v>
      </c>
      <c r="B278" s="268"/>
      <c r="C278" s="274" t="s">
        <v>3065</v>
      </c>
      <c r="D278" s="265"/>
      <c r="E278" s="255"/>
    </row>
    <row r="279" spans="1:5" ht="12.75" x14ac:dyDescent="0.2">
      <c r="A279" s="263">
        <v>759</v>
      </c>
      <c r="B279" s="268"/>
      <c r="C279" s="273" t="s">
        <v>3068</v>
      </c>
      <c r="D279" s="265"/>
      <c r="E279" s="255"/>
    </row>
    <row r="280" spans="1:5" ht="12.75" x14ac:dyDescent="0.2">
      <c r="A280" s="263">
        <v>760</v>
      </c>
      <c r="B280" s="268"/>
      <c r="C280" s="273" t="s">
        <v>3071</v>
      </c>
      <c r="D280" s="265"/>
      <c r="E280" s="255"/>
    </row>
    <row r="281" spans="1:5" ht="12.75" x14ac:dyDescent="0.2">
      <c r="A281" s="263">
        <v>761</v>
      </c>
      <c r="B281" s="268"/>
      <c r="C281" s="273" t="s">
        <v>730</v>
      </c>
      <c r="D281" s="265"/>
      <c r="E281" s="255"/>
    </row>
    <row r="282" spans="1:5" ht="12.75" x14ac:dyDescent="0.2">
      <c r="A282" s="263">
        <v>762</v>
      </c>
      <c r="B282" s="268"/>
      <c r="C282" s="273" t="s">
        <v>3074</v>
      </c>
      <c r="D282" s="265"/>
      <c r="E282" s="255"/>
    </row>
    <row r="283" spans="1:5" ht="12.75" x14ac:dyDescent="0.2">
      <c r="A283" s="263">
        <v>763</v>
      </c>
      <c r="B283" s="268"/>
      <c r="C283" s="273" t="s">
        <v>732</v>
      </c>
      <c r="D283" s="265"/>
      <c r="E283" s="255"/>
    </row>
    <row r="284" spans="1:5" ht="12.75" x14ac:dyDescent="0.2">
      <c r="A284" s="263">
        <v>764</v>
      </c>
      <c r="B284" s="268"/>
      <c r="C284" s="274" t="s">
        <v>3077</v>
      </c>
      <c r="D284" s="265"/>
      <c r="E284" s="255"/>
    </row>
    <row r="285" spans="1:5" ht="12.75" x14ac:dyDescent="0.2">
      <c r="A285" s="263">
        <v>765</v>
      </c>
      <c r="B285" s="268"/>
      <c r="C285" s="273" t="s">
        <v>3079</v>
      </c>
      <c r="D285" s="265"/>
      <c r="E285" s="255"/>
    </row>
    <row r="286" spans="1:5" ht="12.75" x14ac:dyDescent="0.2">
      <c r="A286" s="263">
        <v>766</v>
      </c>
      <c r="B286" s="268"/>
      <c r="C286" s="273" t="s">
        <v>3081</v>
      </c>
      <c r="D286" s="265"/>
      <c r="E286" s="255"/>
    </row>
    <row r="287" spans="1:5" ht="12.75" x14ac:dyDescent="0.2">
      <c r="A287" s="263">
        <v>767</v>
      </c>
      <c r="B287" s="268"/>
      <c r="C287" s="273" t="s">
        <v>528</v>
      </c>
      <c r="D287" s="265"/>
      <c r="E287" s="255"/>
    </row>
    <row r="288" spans="1:5" ht="12.75" x14ac:dyDescent="0.2">
      <c r="A288" s="263">
        <v>768</v>
      </c>
      <c r="B288" s="268"/>
      <c r="C288" s="273" t="s">
        <v>532</v>
      </c>
      <c r="D288" s="265"/>
      <c r="E288" s="255"/>
    </row>
    <row r="289" spans="1:5" ht="12.75" x14ac:dyDescent="0.2">
      <c r="A289" s="263">
        <v>769</v>
      </c>
      <c r="B289" s="268"/>
      <c r="C289" s="273" t="s">
        <v>3086</v>
      </c>
      <c r="D289" s="265"/>
      <c r="E289" s="255"/>
    </row>
    <row r="290" spans="1:5" ht="12.75" x14ac:dyDescent="0.2">
      <c r="A290" s="263">
        <v>770</v>
      </c>
      <c r="B290" s="268"/>
      <c r="C290" s="274" t="s">
        <v>3088</v>
      </c>
      <c r="D290" s="265"/>
      <c r="E290" s="255"/>
    </row>
    <row r="291" spans="1:5" s="158" customFormat="1" ht="12.75" x14ac:dyDescent="0.2">
      <c r="A291" s="263">
        <v>771</v>
      </c>
      <c r="B291" s="254"/>
      <c r="C291" s="273" t="s">
        <v>3090</v>
      </c>
      <c r="D291" s="254"/>
      <c r="E291" s="255"/>
    </row>
    <row r="292" spans="1:5" s="158" customFormat="1" ht="12.75" x14ac:dyDescent="0.2">
      <c r="A292" s="263">
        <v>772</v>
      </c>
      <c r="B292" s="254"/>
      <c r="C292" s="273" t="s">
        <v>3093</v>
      </c>
      <c r="D292" s="254"/>
      <c r="E292" s="255"/>
    </row>
    <row r="293" spans="1:5" s="158" customFormat="1" ht="12.75" x14ac:dyDescent="0.2">
      <c r="A293" s="263">
        <v>773</v>
      </c>
      <c r="B293" s="254"/>
      <c r="C293" s="273" t="s">
        <v>3096</v>
      </c>
      <c r="D293" s="254"/>
      <c r="E293" s="255"/>
    </row>
    <row r="294" spans="1:5" s="158" customFormat="1" ht="12.75" x14ac:dyDescent="0.2">
      <c r="A294" s="263">
        <v>774</v>
      </c>
      <c r="B294" s="254"/>
      <c r="C294" s="273" t="s">
        <v>3139</v>
      </c>
      <c r="D294" s="254"/>
      <c r="E294" s="255"/>
    </row>
    <row r="295" spans="1:5" s="158" customFormat="1" ht="12.75" x14ac:dyDescent="0.2">
      <c r="A295" s="263">
        <v>775</v>
      </c>
      <c r="B295" s="254"/>
      <c r="C295" s="273" t="s">
        <v>734</v>
      </c>
      <c r="D295" s="254"/>
      <c r="E295" s="255"/>
    </row>
    <row r="296" spans="1:5" s="158" customFormat="1" ht="12.75" x14ac:dyDescent="0.2">
      <c r="A296" s="263">
        <v>776</v>
      </c>
      <c r="B296" s="254"/>
      <c r="C296" s="274" t="s">
        <v>735</v>
      </c>
      <c r="D296" s="254"/>
      <c r="E296" s="254"/>
    </row>
    <row r="297" spans="1:5" ht="12.75" x14ac:dyDescent="0.2">
      <c r="A297" s="263">
        <v>777</v>
      </c>
      <c r="B297" s="254"/>
      <c r="C297" s="273" t="s">
        <v>736</v>
      </c>
      <c r="D297" s="254"/>
      <c r="E297" s="255"/>
    </row>
    <row r="298" spans="1:5" ht="12.75" x14ac:dyDescent="0.2">
      <c r="A298" s="263">
        <v>778</v>
      </c>
      <c r="B298" s="254"/>
      <c r="C298" s="273" t="s">
        <v>737</v>
      </c>
      <c r="D298" s="254"/>
      <c r="E298" s="255"/>
    </row>
    <row r="299" spans="1:5" ht="12.75" x14ac:dyDescent="0.2">
      <c r="A299" s="263">
        <v>779</v>
      </c>
      <c r="B299" s="254"/>
      <c r="C299" s="273" t="s">
        <v>738</v>
      </c>
      <c r="D299" s="254"/>
      <c r="E299" s="255"/>
    </row>
    <row r="300" spans="1:5" ht="12.75" x14ac:dyDescent="0.2">
      <c r="A300" s="263">
        <v>780</v>
      </c>
      <c r="B300" s="254"/>
      <c r="C300" s="273" t="s">
        <v>739</v>
      </c>
      <c r="D300" s="254"/>
      <c r="E300" s="255"/>
    </row>
    <row r="301" spans="1:5" ht="12.75" x14ac:dyDescent="0.2">
      <c r="A301" s="263">
        <v>781</v>
      </c>
      <c r="B301" s="254"/>
      <c r="C301" s="273" t="s">
        <v>740</v>
      </c>
      <c r="D301" s="254"/>
      <c r="E301" s="255"/>
    </row>
    <row r="302" spans="1:5" ht="12.75" x14ac:dyDescent="0.2">
      <c r="A302" s="263">
        <v>782</v>
      </c>
      <c r="B302" s="254"/>
      <c r="C302" s="274" t="s">
        <v>741</v>
      </c>
      <c r="D302" s="254"/>
      <c r="E302" s="254"/>
    </row>
    <row r="303" spans="1:5" ht="12.75" x14ac:dyDescent="0.2">
      <c r="A303" s="263">
        <v>783</v>
      </c>
      <c r="B303" s="254"/>
      <c r="C303" s="273" t="s">
        <v>742</v>
      </c>
      <c r="D303" s="254"/>
      <c r="E303" s="255"/>
    </row>
    <row r="304" spans="1:5" ht="12.75" x14ac:dyDescent="0.2">
      <c r="A304" s="263">
        <v>784</v>
      </c>
      <c r="B304" s="254"/>
      <c r="C304" s="273" t="s">
        <v>3108</v>
      </c>
      <c r="D304" s="254"/>
      <c r="E304" s="255"/>
    </row>
    <row r="305" spans="1:5" ht="12.75" x14ac:dyDescent="0.2">
      <c r="A305" s="263">
        <v>785</v>
      </c>
      <c r="B305" s="254"/>
      <c r="C305" s="273" t="s">
        <v>3110</v>
      </c>
      <c r="D305" s="254"/>
      <c r="E305" s="255"/>
    </row>
    <row r="306" spans="1:5" ht="12.75" x14ac:dyDescent="0.2">
      <c r="A306" s="263">
        <v>786</v>
      </c>
      <c r="B306" s="254"/>
      <c r="C306" s="273" t="s">
        <v>743</v>
      </c>
      <c r="D306" s="254"/>
      <c r="E306" s="255"/>
    </row>
    <row r="307" spans="1:5" ht="6" customHeight="1" thickBot="1" x14ac:dyDescent="0.25">
      <c r="A307" s="257"/>
      <c r="B307" s="257"/>
      <c r="C307" s="257"/>
      <c r="D307" s="257"/>
      <c r="E307" s="257"/>
    </row>
    <row r="308" spans="1:5" ht="6" customHeight="1" x14ac:dyDescent="0.2">
      <c r="A308" s="267"/>
      <c r="B308" s="267"/>
      <c r="C308" s="267"/>
      <c r="D308" s="267"/>
      <c r="E308" s="267"/>
    </row>
    <row r="309" spans="1:5" ht="12.75" x14ac:dyDescent="0.2">
      <c r="A309" s="253"/>
      <c r="B309" s="253"/>
      <c r="C309" s="269" t="s">
        <v>3800</v>
      </c>
      <c r="D309" s="253"/>
      <c r="E309" s="255">
        <f>SUM(E21:E306)</f>
        <v>0</v>
      </c>
    </row>
    <row r="310" spans="1:5" ht="6" customHeight="1" thickBot="1" x14ac:dyDescent="0.25">
      <c r="A310" s="257"/>
      <c r="B310" s="257"/>
      <c r="C310" s="257"/>
      <c r="D310" s="257"/>
      <c r="E310" s="257"/>
    </row>
    <row r="311" spans="1:5" ht="12.75" x14ac:dyDescent="0.2">
      <c r="A311" s="276"/>
      <c r="B311" s="276"/>
      <c r="C311" s="276"/>
      <c r="D311" s="276"/>
      <c r="E311" s="276"/>
    </row>
    <row r="312" spans="1:5" ht="12.75" x14ac:dyDescent="0.2">
      <c r="A312" s="311" t="s">
        <v>2641</v>
      </c>
      <c r="B312" s="312"/>
      <c r="C312" s="313" t="s">
        <v>2642</v>
      </c>
    </row>
    <row r="313" spans="1:5" ht="12.75" x14ac:dyDescent="0.2">
      <c r="A313" s="311" t="s">
        <v>2643</v>
      </c>
      <c r="B313" s="312"/>
      <c r="C313" s="313" t="s">
        <v>301</v>
      </c>
    </row>
    <row r="314" spans="1:5" ht="12.75" x14ac:dyDescent="0.2">
      <c r="A314" s="314" t="s">
        <v>2644</v>
      </c>
      <c r="B314" s="312"/>
      <c r="C314" s="315" t="s">
        <v>2645</v>
      </c>
    </row>
    <row r="315" spans="1:5" ht="12.75" x14ac:dyDescent="0.2">
      <c r="A315" s="314" t="s">
        <v>2646</v>
      </c>
      <c r="B315" s="312"/>
      <c r="C315" s="315" t="s">
        <v>2472</v>
      </c>
    </row>
    <row r="316" spans="1:5" ht="12.75" x14ac:dyDescent="0.2">
      <c r="A316" s="314" t="s">
        <v>2647</v>
      </c>
      <c r="B316" s="312"/>
      <c r="C316" s="315" t="s">
        <v>2648</v>
      </c>
    </row>
    <row r="317" spans="1:5" ht="12.75" x14ac:dyDescent="0.2">
      <c r="A317" s="314" t="s">
        <v>2649</v>
      </c>
      <c r="B317" s="312"/>
      <c r="C317" s="315" t="s">
        <v>2650</v>
      </c>
    </row>
  </sheetData>
  <phoneticPr fontId="0" type="noConversion"/>
  <printOptions gridLines="1"/>
  <pageMargins left="0.78740157480314965" right="0" top="0.78740157480314965" bottom="0.78740157480314965" header="0.51181102362204722" footer="0.51181102362204722"/>
  <pageSetup paperSize="122" scale="90" fitToHeight="5" orientation="portrait" horizontalDpi="300" verticalDpi="300" r:id="rId1"/>
  <headerFooter alignWithMargins="0">
    <oddHeader>&amp;R&amp;P de &amp;N</oddHeader>
  </headerFooter>
  <rowBreaks count="3" manualBreakCount="3">
    <brk id="47" max="9" man="1"/>
    <brk id="110" max="9" man="1"/>
    <brk id="163" max="9" man="1"/>
  </rowBreaks>
  <ignoredErrors>
    <ignoredError sqref="E30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636"/>
  <sheetViews>
    <sheetView zoomScaleNormal="100" zoomScaleSheetLayoutView="100" workbookViewId="0">
      <pane ySplit="3810" topLeftCell="A452"/>
      <selection activeCell="L9" sqref="L9"/>
      <selection pane="bottomLeft" activeCell="A208" sqref="A208:XFD208"/>
    </sheetView>
  </sheetViews>
  <sheetFormatPr baseColWidth="10" defaultColWidth="13.33203125" defaultRowHeight="12.75" x14ac:dyDescent="0.2"/>
  <cols>
    <col min="1" max="1" width="7.83203125" style="53" customWidth="1"/>
    <col min="2" max="2" width="7.83203125" style="51" customWidth="1"/>
    <col min="3" max="3" width="10.6640625" style="50" customWidth="1"/>
    <col min="4" max="4" width="60.83203125" style="53" customWidth="1"/>
    <col min="5" max="5" width="1.83203125" style="58" customWidth="1"/>
    <col min="6" max="6" width="30.83203125" style="55" customWidth="1"/>
    <col min="7" max="7" width="1.83203125" style="55" customWidth="1"/>
    <col min="8" max="8" width="46.83203125" style="58" customWidth="1"/>
    <col min="9" max="16384" width="13.33203125" style="58"/>
  </cols>
  <sheetData>
    <row r="1" spans="1:8" s="389" customFormat="1" x14ac:dyDescent="0.2">
      <c r="A1" s="387" t="s">
        <v>3616</v>
      </c>
      <c r="B1" s="392"/>
      <c r="C1" s="392"/>
      <c r="D1" s="388"/>
    </row>
    <row r="2" spans="1:8" s="87" customFormat="1" ht="8.1" customHeight="1" thickBot="1" x14ac:dyDescent="0.25">
      <c r="A2" s="104"/>
      <c r="B2" s="105"/>
      <c r="C2" s="105"/>
      <c r="D2" s="106"/>
      <c r="F2" s="60"/>
      <c r="G2" s="60"/>
    </row>
    <row r="3" spans="1:8" s="145" customFormat="1" ht="12.95" customHeight="1" x14ac:dyDescent="0.2">
      <c r="A3" s="138" t="s">
        <v>292</v>
      </c>
      <c r="B3" s="138" t="s">
        <v>2559</v>
      </c>
      <c r="C3" s="139" t="s">
        <v>2560</v>
      </c>
      <c r="D3" s="140" t="s">
        <v>293</v>
      </c>
      <c r="E3" s="143"/>
      <c r="F3" s="144" t="s">
        <v>471</v>
      </c>
      <c r="G3" s="144"/>
      <c r="H3" s="140" t="s">
        <v>1991</v>
      </c>
    </row>
    <row r="4" spans="1:8" s="87" customFormat="1" ht="8.1" customHeight="1" x14ac:dyDescent="0.2">
      <c r="A4" s="104"/>
      <c r="B4" s="105"/>
      <c r="C4" s="105"/>
      <c r="D4" s="106"/>
      <c r="F4" s="60"/>
      <c r="G4" s="60"/>
    </row>
    <row r="5" spans="1:8" s="101" customFormat="1" x14ac:dyDescent="0.2">
      <c r="A5" s="107">
        <v>1</v>
      </c>
      <c r="B5" s="61"/>
      <c r="C5" s="108" t="s">
        <v>3310</v>
      </c>
      <c r="D5" s="32" t="s">
        <v>391</v>
      </c>
      <c r="F5" s="62" t="s">
        <v>270</v>
      </c>
      <c r="G5" s="62"/>
      <c r="H5" s="75" t="s">
        <v>2561</v>
      </c>
    </row>
    <row r="6" spans="1:8" s="101" customFormat="1" x14ac:dyDescent="0.2">
      <c r="A6" s="107">
        <v>2</v>
      </c>
      <c r="B6" s="61"/>
      <c r="C6" s="108" t="s">
        <v>3311</v>
      </c>
      <c r="D6" s="32" t="s">
        <v>3540</v>
      </c>
      <c r="F6" s="62" t="s">
        <v>3741</v>
      </c>
      <c r="G6" s="62"/>
      <c r="H6" s="75" t="s">
        <v>3742</v>
      </c>
    </row>
    <row r="7" spans="1:8" s="101" customFormat="1" x14ac:dyDescent="0.2">
      <c r="A7" s="107">
        <v>3</v>
      </c>
      <c r="B7" s="61"/>
      <c r="C7" s="108" t="s">
        <v>3312</v>
      </c>
      <c r="D7" s="32" t="s">
        <v>3541</v>
      </c>
      <c r="F7" s="62" t="s">
        <v>3743</v>
      </c>
      <c r="G7" s="62"/>
      <c r="H7" s="75" t="s">
        <v>3744</v>
      </c>
    </row>
    <row r="8" spans="1:8" s="101" customFormat="1" x14ac:dyDescent="0.2">
      <c r="A8" s="107">
        <v>4</v>
      </c>
      <c r="B8" s="61"/>
      <c r="C8" s="108" t="s">
        <v>3313</v>
      </c>
      <c r="D8" s="32" t="s">
        <v>271</v>
      </c>
      <c r="F8" s="62" t="s">
        <v>271</v>
      </c>
      <c r="G8" s="62"/>
      <c r="H8" s="75" t="s">
        <v>2562</v>
      </c>
    </row>
    <row r="9" spans="1:8" s="101" customFormat="1" x14ac:dyDescent="0.2">
      <c r="A9" s="107">
        <v>5</v>
      </c>
      <c r="B9" s="61"/>
      <c r="C9" s="108" t="s">
        <v>3314</v>
      </c>
      <c r="D9" s="32" t="s">
        <v>3129</v>
      </c>
      <c r="F9" s="62" t="s">
        <v>3129</v>
      </c>
      <c r="G9" s="62"/>
      <c r="H9" s="75" t="s">
        <v>3129</v>
      </c>
    </row>
    <row r="10" spans="1:8" s="101" customFormat="1" x14ac:dyDescent="0.2">
      <c r="A10" s="107">
        <v>6</v>
      </c>
      <c r="B10" s="61"/>
      <c r="C10" s="108" t="s">
        <v>3315</v>
      </c>
      <c r="D10" s="32" t="s">
        <v>3542</v>
      </c>
      <c r="F10" s="62" t="s">
        <v>3542</v>
      </c>
      <c r="G10" s="62"/>
      <c r="H10" s="75" t="s">
        <v>3131</v>
      </c>
    </row>
    <row r="11" spans="1:8" s="101" customFormat="1" x14ac:dyDescent="0.2">
      <c r="A11" s="107">
        <v>7</v>
      </c>
      <c r="B11" s="61"/>
      <c r="C11" s="108" t="s">
        <v>3316</v>
      </c>
      <c r="D11" s="32" t="s">
        <v>296</v>
      </c>
      <c r="F11" s="62" t="s">
        <v>657</v>
      </c>
      <c r="G11" s="62"/>
      <c r="H11" s="75" t="s">
        <v>1924</v>
      </c>
    </row>
    <row r="12" spans="1:8" s="101" customFormat="1" ht="12.75" customHeight="1" x14ac:dyDescent="0.2">
      <c r="A12" s="107">
        <v>8</v>
      </c>
      <c r="B12" s="61"/>
      <c r="C12" s="108" t="s">
        <v>3317</v>
      </c>
      <c r="D12" s="32" t="s">
        <v>654</v>
      </c>
      <c r="F12" s="62" t="s">
        <v>654</v>
      </c>
      <c r="G12" s="62"/>
      <c r="H12" s="75" t="s">
        <v>1925</v>
      </c>
    </row>
    <row r="13" spans="1:8" s="101" customFormat="1" ht="12.75" customHeight="1" x14ac:dyDescent="0.2">
      <c r="A13" s="107">
        <v>9</v>
      </c>
      <c r="B13" s="61"/>
      <c r="C13" s="108" t="s">
        <v>3318</v>
      </c>
      <c r="D13" s="32" t="s">
        <v>789</v>
      </c>
      <c r="F13" s="62" t="s">
        <v>3849</v>
      </c>
      <c r="G13" s="62"/>
      <c r="H13" s="75" t="s">
        <v>1992</v>
      </c>
    </row>
    <row r="14" spans="1:8" s="101" customFormat="1" x14ac:dyDescent="0.2">
      <c r="A14" s="107">
        <v>10</v>
      </c>
      <c r="B14" s="61"/>
      <c r="C14" s="108" t="s">
        <v>3319</v>
      </c>
      <c r="D14" s="32" t="s">
        <v>791</v>
      </c>
      <c r="F14" s="62" t="s">
        <v>3850</v>
      </c>
      <c r="G14" s="62"/>
      <c r="H14" s="75" t="s">
        <v>1993</v>
      </c>
    </row>
    <row r="15" spans="1:8" s="101" customFormat="1" x14ac:dyDescent="0.2">
      <c r="A15" s="107">
        <v>11</v>
      </c>
      <c r="B15" s="61"/>
      <c r="C15" s="108" t="s">
        <v>3320</v>
      </c>
      <c r="D15" s="32" t="s">
        <v>3113</v>
      </c>
      <c r="F15" s="62" t="s">
        <v>3113</v>
      </c>
      <c r="G15" s="62"/>
      <c r="H15" s="75" t="s">
        <v>1994</v>
      </c>
    </row>
    <row r="16" spans="1:8" s="101" customFormat="1" x14ac:dyDescent="0.2">
      <c r="A16" s="107">
        <v>12</v>
      </c>
      <c r="B16" s="61"/>
      <c r="C16" s="108" t="s">
        <v>3321</v>
      </c>
      <c r="D16" s="32" t="s">
        <v>273</v>
      </c>
      <c r="F16" s="62" t="s">
        <v>273</v>
      </c>
      <c r="G16" s="62"/>
      <c r="H16" s="75" t="s">
        <v>2563</v>
      </c>
    </row>
    <row r="17" spans="1:8" s="101" customFormat="1" x14ac:dyDescent="0.2">
      <c r="A17" s="107">
        <v>13</v>
      </c>
      <c r="B17" s="61"/>
      <c r="C17" s="108" t="s">
        <v>3322</v>
      </c>
      <c r="D17" s="32" t="s">
        <v>395</v>
      </c>
      <c r="F17" s="62" t="s">
        <v>274</v>
      </c>
      <c r="G17" s="62"/>
      <c r="H17" s="75" t="s">
        <v>2564</v>
      </c>
    </row>
    <row r="18" spans="1:8" s="101" customFormat="1" x14ac:dyDescent="0.2">
      <c r="A18" s="107">
        <v>14</v>
      </c>
      <c r="B18" s="61"/>
      <c r="C18" s="108" t="s">
        <v>3323</v>
      </c>
      <c r="D18" s="32" t="s">
        <v>397</v>
      </c>
      <c r="F18" s="62" t="s">
        <v>275</v>
      </c>
      <c r="G18" s="62"/>
      <c r="H18" s="75" t="s">
        <v>2565</v>
      </c>
    </row>
    <row r="19" spans="1:8" s="101" customFormat="1" x14ac:dyDescent="0.2">
      <c r="A19" s="107">
        <v>15</v>
      </c>
      <c r="B19" s="61"/>
      <c r="C19" s="108" t="s">
        <v>3324</v>
      </c>
      <c r="D19" s="32" t="s">
        <v>399</v>
      </c>
      <c r="F19" s="62" t="s">
        <v>277</v>
      </c>
      <c r="G19" s="62"/>
      <c r="H19" s="75" t="s">
        <v>2566</v>
      </c>
    </row>
    <row r="20" spans="1:8" s="101" customFormat="1" x14ac:dyDescent="0.2">
      <c r="A20" s="107">
        <v>16</v>
      </c>
      <c r="B20" s="61"/>
      <c r="C20" s="108" t="s">
        <v>3325</v>
      </c>
      <c r="D20" s="32" t="s">
        <v>279</v>
      </c>
      <c r="F20" s="62" t="s">
        <v>279</v>
      </c>
      <c r="G20" s="62"/>
      <c r="H20" s="75" t="s">
        <v>2567</v>
      </c>
    </row>
    <row r="21" spans="1:8" s="101" customFormat="1" ht="22.5" x14ac:dyDescent="0.2">
      <c r="A21" s="107">
        <v>17</v>
      </c>
      <c r="B21" s="61"/>
      <c r="C21" s="108" t="s">
        <v>3326</v>
      </c>
      <c r="D21" s="32" t="s">
        <v>402</v>
      </c>
      <c r="F21" s="62" t="s">
        <v>281</v>
      </c>
      <c r="G21" s="62"/>
      <c r="H21" s="62" t="s">
        <v>2568</v>
      </c>
    </row>
    <row r="22" spans="1:8" s="101" customFormat="1" x14ac:dyDescent="0.2">
      <c r="A22" s="107">
        <v>18</v>
      </c>
      <c r="B22" s="61"/>
      <c r="C22" s="108" t="s">
        <v>3327</v>
      </c>
      <c r="D22" s="32" t="s">
        <v>3543</v>
      </c>
      <c r="F22" s="62" t="s">
        <v>3543</v>
      </c>
      <c r="G22" s="62"/>
      <c r="H22" s="75" t="s">
        <v>3745</v>
      </c>
    </row>
    <row r="23" spans="1:8" s="101" customFormat="1" x14ac:dyDescent="0.2">
      <c r="A23" s="107">
        <v>19</v>
      </c>
      <c r="B23" s="61"/>
      <c r="C23" s="108" t="s">
        <v>3328</v>
      </c>
      <c r="D23" s="32" t="s">
        <v>404</v>
      </c>
      <c r="F23" s="62" t="s">
        <v>282</v>
      </c>
      <c r="G23" s="62"/>
      <c r="H23" s="75" t="s">
        <v>2569</v>
      </c>
    </row>
    <row r="24" spans="1:8" s="101" customFormat="1" x14ac:dyDescent="0.2">
      <c r="A24" s="107">
        <v>20</v>
      </c>
      <c r="B24" s="61"/>
      <c r="C24" s="108" t="s">
        <v>3329</v>
      </c>
      <c r="D24" s="32" t="s">
        <v>3116</v>
      </c>
      <c r="F24" s="62" t="s">
        <v>2570</v>
      </c>
      <c r="G24" s="62"/>
      <c r="H24" s="75" t="s">
        <v>2571</v>
      </c>
    </row>
    <row r="25" spans="1:8" s="101" customFormat="1" x14ac:dyDescent="0.2">
      <c r="A25" s="107">
        <v>21</v>
      </c>
      <c r="B25" s="61"/>
      <c r="C25" s="108" t="s">
        <v>3330</v>
      </c>
      <c r="D25" s="32" t="s">
        <v>3118</v>
      </c>
      <c r="F25" s="62" t="s">
        <v>2572</v>
      </c>
      <c r="G25" s="62"/>
      <c r="H25" s="75" t="s">
        <v>2573</v>
      </c>
    </row>
    <row r="26" spans="1:8" s="101" customFormat="1" x14ac:dyDescent="0.2">
      <c r="A26" s="107">
        <v>22</v>
      </c>
      <c r="B26" s="61"/>
      <c r="C26" s="108" t="s">
        <v>3331</v>
      </c>
      <c r="D26" s="32" t="s">
        <v>793</v>
      </c>
      <c r="F26" s="62" t="s">
        <v>658</v>
      </c>
      <c r="G26" s="62"/>
      <c r="H26" s="75" t="s">
        <v>1995</v>
      </c>
    </row>
    <row r="27" spans="1:8" s="101" customFormat="1" x14ac:dyDescent="0.2">
      <c r="A27" s="107">
        <v>23</v>
      </c>
      <c r="B27" s="61"/>
      <c r="C27" s="108" t="s">
        <v>3332</v>
      </c>
      <c r="D27" s="32" t="s">
        <v>908</v>
      </c>
      <c r="F27" s="62" t="s">
        <v>908</v>
      </c>
      <c r="G27" s="62"/>
      <c r="H27" s="75" t="s">
        <v>1809</v>
      </c>
    </row>
    <row r="28" spans="1:8" s="101" customFormat="1" x14ac:dyDescent="0.2">
      <c r="A28" s="107">
        <v>24</v>
      </c>
      <c r="B28" s="61"/>
      <c r="C28" s="108" t="s">
        <v>3333</v>
      </c>
      <c r="D28" s="32" t="s">
        <v>405</v>
      </c>
      <c r="F28" s="62" t="s">
        <v>909</v>
      </c>
      <c r="G28" s="62"/>
      <c r="H28" s="75" t="s">
        <v>2574</v>
      </c>
    </row>
    <row r="29" spans="1:8" s="101" customFormat="1" x14ac:dyDescent="0.2">
      <c r="A29" s="107">
        <v>25</v>
      </c>
      <c r="B29" s="61"/>
      <c r="C29" s="108" t="s">
        <v>3334</v>
      </c>
      <c r="D29" s="32" t="s">
        <v>659</v>
      </c>
      <c r="F29" s="62" t="s">
        <v>659</v>
      </c>
      <c r="G29" s="62"/>
      <c r="H29" s="75" t="s">
        <v>973</v>
      </c>
    </row>
    <row r="30" spans="1:8" s="101" customFormat="1" x14ac:dyDescent="0.2">
      <c r="A30" s="107">
        <v>26</v>
      </c>
      <c r="B30" s="61"/>
      <c r="C30" s="108" t="s">
        <v>3335</v>
      </c>
      <c r="D30" s="32" t="s">
        <v>660</v>
      </c>
      <c r="F30" s="62" t="s">
        <v>660</v>
      </c>
      <c r="G30" s="62"/>
      <c r="H30" s="75" t="s">
        <v>1996</v>
      </c>
    </row>
    <row r="31" spans="1:8" s="101" customFormat="1" x14ac:dyDescent="0.2">
      <c r="A31" s="107">
        <v>27</v>
      </c>
      <c r="B31" s="61"/>
      <c r="C31" s="108" t="s">
        <v>3336</v>
      </c>
      <c r="D31" s="32" t="s">
        <v>407</v>
      </c>
      <c r="F31" s="62" t="s">
        <v>1997</v>
      </c>
      <c r="G31" s="62"/>
      <c r="H31" s="75" t="s">
        <v>1998</v>
      </c>
    </row>
    <row r="32" spans="1:8" s="101" customFormat="1" x14ac:dyDescent="0.2">
      <c r="A32" s="107">
        <v>28</v>
      </c>
      <c r="B32" s="61"/>
      <c r="C32" s="108" t="s">
        <v>3337</v>
      </c>
      <c r="D32" s="32" t="s">
        <v>12</v>
      </c>
      <c r="F32" s="62" t="s">
        <v>1999</v>
      </c>
      <c r="G32" s="62"/>
      <c r="H32" s="75" t="s">
        <v>2000</v>
      </c>
    </row>
    <row r="33" spans="1:8" s="101" customFormat="1" x14ac:dyDescent="0.2">
      <c r="A33" s="107">
        <v>29</v>
      </c>
      <c r="B33" s="61"/>
      <c r="C33" s="108" t="s">
        <v>3338</v>
      </c>
      <c r="D33" s="32" t="s">
        <v>408</v>
      </c>
      <c r="F33" s="62" t="s">
        <v>2001</v>
      </c>
      <c r="G33" s="62"/>
      <c r="H33" s="75" t="s">
        <v>2002</v>
      </c>
    </row>
    <row r="34" spans="1:8" s="101" customFormat="1" x14ac:dyDescent="0.2">
      <c r="A34" s="107">
        <v>30</v>
      </c>
      <c r="B34" s="61"/>
      <c r="C34" s="108" t="s">
        <v>3339</v>
      </c>
      <c r="D34" s="32" t="s">
        <v>409</v>
      </c>
      <c r="F34" s="62" t="s">
        <v>2003</v>
      </c>
      <c r="G34" s="62"/>
      <c r="H34" s="75" t="s">
        <v>2004</v>
      </c>
    </row>
    <row r="35" spans="1:8" s="101" customFormat="1" x14ac:dyDescent="0.2">
      <c r="A35" s="107">
        <v>31</v>
      </c>
      <c r="B35" s="61"/>
      <c r="C35" s="108" t="s">
        <v>3340</v>
      </c>
      <c r="D35" s="32" t="s">
        <v>599</v>
      </c>
      <c r="F35" s="62" t="s">
        <v>599</v>
      </c>
      <c r="G35" s="62"/>
      <c r="H35" s="75" t="s">
        <v>1819</v>
      </c>
    </row>
    <row r="36" spans="1:8" s="101" customFormat="1" x14ac:dyDescent="0.2">
      <c r="A36" s="107">
        <v>32</v>
      </c>
      <c r="B36" s="61"/>
      <c r="C36" s="108" t="s">
        <v>3341</v>
      </c>
      <c r="D36" s="32" t="s">
        <v>573</v>
      </c>
      <c r="F36" s="62" t="s">
        <v>573</v>
      </c>
      <c r="G36" s="62"/>
      <c r="H36" s="75" t="s">
        <v>976</v>
      </c>
    </row>
    <row r="37" spans="1:8" s="101" customFormat="1" x14ac:dyDescent="0.2">
      <c r="A37" s="107">
        <v>33</v>
      </c>
      <c r="B37" s="61"/>
      <c r="C37" s="108" t="s">
        <v>3342</v>
      </c>
      <c r="D37" s="32" t="s">
        <v>662</v>
      </c>
      <c r="F37" s="62" t="s">
        <v>662</v>
      </c>
      <c r="G37" s="62"/>
      <c r="H37" s="75" t="s">
        <v>2005</v>
      </c>
    </row>
    <row r="38" spans="1:8" s="101" customFormat="1" x14ac:dyDescent="0.2">
      <c r="A38" s="107">
        <v>34</v>
      </c>
      <c r="B38" s="61"/>
      <c r="C38" s="108" t="s">
        <v>3343</v>
      </c>
      <c r="D38" s="32" t="s">
        <v>309</v>
      </c>
      <c r="F38" s="62" t="s">
        <v>663</v>
      </c>
      <c r="G38" s="62"/>
      <c r="H38" s="75" t="s">
        <v>2006</v>
      </c>
    </row>
    <row r="39" spans="1:8" s="101" customFormat="1" x14ac:dyDescent="0.2">
      <c r="A39" s="107">
        <v>35</v>
      </c>
      <c r="B39" s="61"/>
      <c r="C39" s="108" t="s">
        <v>3344</v>
      </c>
      <c r="D39" s="32" t="s">
        <v>311</v>
      </c>
      <c r="F39" s="62" t="s">
        <v>664</v>
      </c>
      <c r="G39" s="62"/>
      <c r="H39" s="75" t="s">
        <v>2007</v>
      </c>
    </row>
    <row r="40" spans="1:8" s="101" customFormat="1" x14ac:dyDescent="0.2">
      <c r="A40" s="107">
        <v>36</v>
      </c>
      <c r="B40" s="61"/>
      <c r="C40" s="108" t="s">
        <v>3345</v>
      </c>
      <c r="D40" s="32" t="s">
        <v>313</v>
      </c>
      <c r="F40" s="62" t="s">
        <v>665</v>
      </c>
      <c r="G40" s="62"/>
      <c r="H40" s="75" t="s">
        <v>2008</v>
      </c>
    </row>
    <row r="41" spans="1:8" s="101" customFormat="1" ht="22.5" x14ac:dyDescent="0.2">
      <c r="A41" s="107">
        <v>37</v>
      </c>
      <c r="B41" s="61"/>
      <c r="C41" s="108" t="s">
        <v>3346</v>
      </c>
      <c r="D41" s="32" t="s">
        <v>315</v>
      </c>
      <c r="F41" s="62" t="s">
        <v>666</v>
      </c>
      <c r="G41" s="62"/>
      <c r="H41" s="62" t="s">
        <v>2009</v>
      </c>
    </row>
    <row r="42" spans="1:8" s="101" customFormat="1" x14ac:dyDescent="0.2">
      <c r="A42" s="107">
        <v>38</v>
      </c>
      <c r="B42" s="61"/>
      <c r="C42" s="108" t="s">
        <v>3347</v>
      </c>
      <c r="D42" s="32" t="s">
        <v>667</v>
      </c>
      <c r="F42" s="62" t="s">
        <v>667</v>
      </c>
      <c r="G42" s="62"/>
      <c r="H42" s="75" t="s">
        <v>2010</v>
      </c>
    </row>
    <row r="43" spans="1:8" s="101" customFormat="1" x14ac:dyDescent="0.2">
      <c r="A43" s="107">
        <v>39</v>
      </c>
      <c r="B43" s="61"/>
      <c r="C43" s="108" t="s">
        <v>3348</v>
      </c>
      <c r="D43" s="32" t="s">
        <v>1798</v>
      </c>
      <c r="F43" s="62" t="s">
        <v>1798</v>
      </c>
      <c r="G43" s="62"/>
      <c r="H43" s="75" t="s">
        <v>2011</v>
      </c>
    </row>
    <row r="44" spans="1:8" s="101" customFormat="1" x14ac:dyDescent="0.2">
      <c r="A44" s="107">
        <v>40</v>
      </c>
      <c r="B44" s="61"/>
      <c r="C44" s="108" t="s">
        <v>3349</v>
      </c>
      <c r="D44" s="32" t="s">
        <v>318</v>
      </c>
      <c r="F44" s="62" t="s">
        <v>204</v>
      </c>
      <c r="G44" s="62"/>
      <c r="H44" s="75" t="s">
        <v>2012</v>
      </c>
    </row>
    <row r="45" spans="1:8" s="101" customFormat="1" x14ac:dyDescent="0.2">
      <c r="A45" s="107">
        <v>41</v>
      </c>
      <c r="B45" s="61"/>
      <c r="C45" s="108" t="s">
        <v>3350</v>
      </c>
      <c r="D45" s="32" t="s">
        <v>320</v>
      </c>
      <c r="F45" s="62" t="s">
        <v>205</v>
      </c>
      <c r="G45" s="62"/>
      <c r="H45" s="75" t="s">
        <v>2013</v>
      </c>
    </row>
    <row r="46" spans="1:8" s="101" customFormat="1" x14ac:dyDescent="0.2">
      <c r="A46" s="107">
        <v>42</v>
      </c>
      <c r="B46" s="61"/>
      <c r="C46" s="108" t="s">
        <v>3351</v>
      </c>
      <c r="D46" s="32" t="s">
        <v>206</v>
      </c>
      <c r="F46" s="62" t="s">
        <v>206</v>
      </c>
      <c r="G46" s="62"/>
      <c r="H46" s="75" t="s">
        <v>2014</v>
      </c>
    </row>
    <row r="47" spans="1:8" s="101" customFormat="1" x14ac:dyDescent="0.2">
      <c r="A47" s="107">
        <v>43</v>
      </c>
      <c r="B47" s="61"/>
      <c r="C47" s="108" t="s">
        <v>3352</v>
      </c>
      <c r="D47" s="32" t="s">
        <v>323</v>
      </c>
      <c r="F47" s="62" t="s">
        <v>207</v>
      </c>
      <c r="G47" s="62"/>
      <c r="H47" s="75" t="s">
        <v>2015</v>
      </c>
    </row>
    <row r="48" spans="1:8" s="101" customFormat="1" x14ac:dyDescent="0.2">
      <c r="A48" s="107">
        <v>44</v>
      </c>
      <c r="B48" s="61"/>
      <c r="C48" s="108" t="s">
        <v>3353</v>
      </c>
      <c r="D48" s="32" t="s">
        <v>289</v>
      </c>
      <c r="F48" s="62" t="s">
        <v>289</v>
      </c>
      <c r="G48" s="62"/>
      <c r="H48" s="75" t="s">
        <v>2575</v>
      </c>
    </row>
    <row r="49" spans="1:8" s="101" customFormat="1" x14ac:dyDescent="0.2">
      <c r="A49" s="107">
        <v>45</v>
      </c>
      <c r="B49" s="61"/>
      <c r="C49" s="108" t="s">
        <v>3354</v>
      </c>
      <c r="D49" s="32" t="s">
        <v>1800</v>
      </c>
      <c r="F49" s="62" t="s">
        <v>1800</v>
      </c>
      <c r="G49" s="62"/>
      <c r="H49" s="75" t="s">
        <v>2576</v>
      </c>
    </row>
    <row r="50" spans="1:8" s="101" customFormat="1" x14ac:dyDescent="0.2">
      <c r="A50" s="107">
        <v>46</v>
      </c>
      <c r="B50" s="61"/>
      <c r="C50" s="108" t="s">
        <v>3355</v>
      </c>
      <c r="D50" s="32" t="s">
        <v>208</v>
      </c>
      <c r="F50" s="62" t="s">
        <v>208</v>
      </c>
      <c r="G50" s="62"/>
      <c r="H50" s="75" t="s">
        <v>2016</v>
      </c>
    </row>
    <row r="51" spans="1:8" s="101" customFormat="1" x14ac:dyDescent="0.2">
      <c r="A51" s="107">
        <v>47</v>
      </c>
      <c r="B51" s="61"/>
      <c r="C51" s="108" t="s">
        <v>3356</v>
      </c>
      <c r="D51" s="32" t="s">
        <v>1802</v>
      </c>
      <c r="F51" s="62" t="s">
        <v>2017</v>
      </c>
      <c r="G51" s="62"/>
      <c r="H51" s="75" t="s">
        <v>1934</v>
      </c>
    </row>
    <row r="52" spans="1:8" s="101" customFormat="1" x14ac:dyDescent="0.2">
      <c r="A52" s="107">
        <v>48</v>
      </c>
      <c r="B52" s="61"/>
      <c r="C52" s="108" t="s">
        <v>3357</v>
      </c>
      <c r="D52" s="32" t="s">
        <v>1804</v>
      </c>
      <c r="F52" s="62" t="s">
        <v>1935</v>
      </c>
      <c r="G52" s="62"/>
      <c r="H52" s="75" t="s">
        <v>1936</v>
      </c>
    </row>
    <row r="53" spans="1:8" s="101" customFormat="1" x14ac:dyDescent="0.2">
      <c r="A53" s="107">
        <v>49</v>
      </c>
      <c r="B53" s="61"/>
      <c r="C53" s="108" t="s">
        <v>3358</v>
      </c>
      <c r="D53" s="32" t="s">
        <v>209</v>
      </c>
      <c r="F53" s="62" t="s">
        <v>209</v>
      </c>
      <c r="G53" s="62"/>
      <c r="H53" s="75" t="s">
        <v>2018</v>
      </c>
    </row>
    <row r="54" spans="1:8" s="101" customFormat="1" ht="22.5" x14ac:dyDescent="0.2">
      <c r="A54" s="107">
        <v>50</v>
      </c>
      <c r="B54" s="61"/>
      <c r="C54" s="108" t="s">
        <v>3359</v>
      </c>
      <c r="D54" s="32" t="s">
        <v>1806</v>
      </c>
      <c r="F54" s="62" t="s">
        <v>2019</v>
      </c>
      <c r="G54" s="62"/>
      <c r="H54" s="75" t="s">
        <v>2020</v>
      </c>
    </row>
    <row r="55" spans="1:8" s="101" customFormat="1" x14ac:dyDescent="0.2">
      <c r="A55" s="107">
        <v>51</v>
      </c>
      <c r="B55" s="61"/>
      <c r="C55" s="108" t="s">
        <v>3360</v>
      </c>
      <c r="D55" s="32" t="s">
        <v>2417</v>
      </c>
      <c r="F55" s="62" t="s">
        <v>2021</v>
      </c>
      <c r="G55" s="62"/>
      <c r="H55" s="75" t="s">
        <v>2022</v>
      </c>
    </row>
    <row r="56" spans="1:8" s="101" customFormat="1" x14ac:dyDescent="0.2">
      <c r="A56" s="107">
        <v>52</v>
      </c>
      <c r="B56" s="61"/>
      <c r="C56" s="108" t="s">
        <v>3361</v>
      </c>
      <c r="D56" s="32" t="s">
        <v>2419</v>
      </c>
      <c r="F56" s="62" t="s">
        <v>2023</v>
      </c>
      <c r="G56" s="62"/>
      <c r="H56" s="75" t="s">
        <v>2024</v>
      </c>
    </row>
    <row r="57" spans="1:8" s="101" customFormat="1" x14ac:dyDescent="0.2">
      <c r="A57" s="107">
        <v>53</v>
      </c>
      <c r="B57" s="61"/>
      <c r="C57" s="108" t="s">
        <v>3362</v>
      </c>
      <c r="D57" s="32" t="s">
        <v>2421</v>
      </c>
      <c r="F57" s="62" t="s">
        <v>2025</v>
      </c>
      <c r="G57" s="62"/>
      <c r="H57" s="75" t="s">
        <v>2026</v>
      </c>
    </row>
    <row r="58" spans="1:8" s="101" customFormat="1" ht="12.75" customHeight="1" x14ac:dyDescent="0.2">
      <c r="A58" s="107">
        <v>54</v>
      </c>
      <c r="B58" s="61"/>
      <c r="C58" s="108" t="s">
        <v>3363</v>
      </c>
      <c r="D58" s="32" t="s">
        <v>758</v>
      </c>
      <c r="F58" s="62" t="s">
        <v>911</v>
      </c>
      <c r="G58" s="62"/>
      <c r="H58" s="75" t="s">
        <v>2027</v>
      </c>
    </row>
    <row r="59" spans="1:8" s="101" customFormat="1" ht="12.75" customHeight="1" x14ac:dyDescent="0.2">
      <c r="A59" s="107">
        <v>55</v>
      </c>
      <c r="B59" s="61"/>
      <c r="C59" s="108" t="s">
        <v>3364</v>
      </c>
      <c r="D59" s="32" t="s">
        <v>2423</v>
      </c>
      <c r="F59" s="62" t="s">
        <v>2423</v>
      </c>
      <c r="G59" s="62"/>
      <c r="H59" s="75" t="s">
        <v>2577</v>
      </c>
    </row>
    <row r="60" spans="1:8" s="101" customFormat="1" x14ac:dyDescent="0.2">
      <c r="A60" s="107">
        <v>56</v>
      </c>
      <c r="B60" s="61"/>
      <c r="C60" s="108" t="s">
        <v>3365</v>
      </c>
      <c r="D60" s="32" t="s">
        <v>2424</v>
      </c>
      <c r="F60" s="62" t="s">
        <v>2578</v>
      </c>
      <c r="G60" s="62"/>
      <c r="H60" s="75" t="s">
        <v>2579</v>
      </c>
    </row>
    <row r="61" spans="1:8" s="101" customFormat="1" x14ac:dyDescent="0.2">
      <c r="A61" s="107">
        <v>57</v>
      </c>
      <c r="B61" s="61"/>
      <c r="C61" s="108" t="s">
        <v>3366</v>
      </c>
      <c r="D61" s="32" t="s">
        <v>329</v>
      </c>
      <c r="F61" s="62" t="s">
        <v>912</v>
      </c>
      <c r="G61" s="62"/>
      <c r="H61" s="75" t="s">
        <v>2028</v>
      </c>
    </row>
    <row r="62" spans="1:8" s="101" customFormat="1" ht="22.5" x14ac:dyDescent="0.2">
      <c r="A62" s="107">
        <v>58</v>
      </c>
      <c r="B62" s="61"/>
      <c r="C62" s="108" t="s">
        <v>3367</v>
      </c>
      <c r="D62" s="32" t="s">
        <v>331</v>
      </c>
      <c r="F62" s="62" t="s">
        <v>2029</v>
      </c>
      <c r="G62" s="62"/>
      <c r="H62" s="62" t="s">
        <v>2030</v>
      </c>
    </row>
    <row r="63" spans="1:8" s="101" customFormat="1" ht="22.5" x14ac:dyDescent="0.2">
      <c r="A63" s="107">
        <v>59</v>
      </c>
      <c r="B63" s="61"/>
      <c r="C63" s="108" t="s">
        <v>3368</v>
      </c>
      <c r="D63" s="32" t="s">
        <v>333</v>
      </c>
      <c r="F63" s="62" t="s">
        <v>2031</v>
      </c>
      <c r="G63" s="62"/>
      <c r="H63" s="62" t="s">
        <v>2032</v>
      </c>
    </row>
    <row r="64" spans="1:8" s="101" customFormat="1" ht="12.75" customHeight="1" x14ac:dyDescent="0.2">
      <c r="A64" s="107">
        <v>60</v>
      </c>
      <c r="B64" s="61"/>
      <c r="C64" s="108" t="s">
        <v>3369</v>
      </c>
      <c r="D64" s="32" t="s">
        <v>335</v>
      </c>
      <c r="F64" s="62" t="s">
        <v>913</v>
      </c>
      <c r="G64" s="62"/>
      <c r="H64" s="75" t="s">
        <v>2033</v>
      </c>
    </row>
    <row r="65" spans="1:8" s="101" customFormat="1" x14ac:dyDescent="0.2">
      <c r="A65" s="107">
        <v>61</v>
      </c>
      <c r="B65" s="61"/>
      <c r="C65" s="108" t="s">
        <v>3370</v>
      </c>
      <c r="D65" s="32" t="s">
        <v>2426</v>
      </c>
      <c r="F65" s="62" t="s">
        <v>2034</v>
      </c>
      <c r="G65" s="62"/>
      <c r="H65" s="75" t="s">
        <v>2035</v>
      </c>
    </row>
    <row r="66" spans="1:8" s="101" customFormat="1" x14ac:dyDescent="0.2">
      <c r="A66" s="107">
        <v>62</v>
      </c>
      <c r="B66" s="61"/>
      <c r="C66" s="108" t="s">
        <v>3371</v>
      </c>
      <c r="D66" s="32" t="s">
        <v>2428</v>
      </c>
      <c r="F66" s="62" t="s">
        <v>2036</v>
      </c>
      <c r="G66" s="62"/>
      <c r="H66" s="75" t="s">
        <v>2037</v>
      </c>
    </row>
    <row r="67" spans="1:8" s="101" customFormat="1" x14ac:dyDescent="0.2">
      <c r="A67" s="107">
        <v>63</v>
      </c>
      <c r="B67" s="61"/>
      <c r="C67" s="108" t="s">
        <v>3372</v>
      </c>
      <c r="D67" s="32" t="s">
        <v>2430</v>
      </c>
      <c r="F67" s="62" t="s">
        <v>2038</v>
      </c>
      <c r="G67" s="62"/>
      <c r="H67" s="75" t="s">
        <v>2039</v>
      </c>
    </row>
    <row r="68" spans="1:8" s="101" customFormat="1" x14ac:dyDescent="0.2">
      <c r="A68" s="107">
        <v>64</v>
      </c>
      <c r="B68" s="61"/>
      <c r="C68" s="108" t="s">
        <v>3373</v>
      </c>
      <c r="D68" s="32" t="s">
        <v>337</v>
      </c>
      <c r="F68" s="62" t="s">
        <v>914</v>
      </c>
      <c r="G68" s="62"/>
      <c r="H68" s="75" t="s">
        <v>2040</v>
      </c>
    </row>
    <row r="69" spans="1:8" s="101" customFormat="1" x14ac:dyDescent="0.2">
      <c r="A69" s="107">
        <v>65</v>
      </c>
      <c r="B69" s="61"/>
      <c r="C69" s="108" t="s">
        <v>3374</v>
      </c>
      <c r="D69" s="32" t="s">
        <v>339</v>
      </c>
      <c r="F69" s="62" t="s">
        <v>915</v>
      </c>
      <c r="G69" s="62"/>
      <c r="H69" s="75" t="s">
        <v>2041</v>
      </c>
    </row>
    <row r="70" spans="1:8" s="101" customFormat="1" x14ac:dyDescent="0.2">
      <c r="A70" s="107">
        <v>66</v>
      </c>
      <c r="B70" s="61"/>
      <c r="C70" s="108" t="s">
        <v>3375</v>
      </c>
      <c r="D70" s="32" t="s">
        <v>794</v>
      </c>
      <c r="F70" s="62" t="s">
        <v>916</v>
      </c>
      <c r="G70" s="62"/>
      <c r="H70" s="75" t="s">
        <v>2042</v>
      </c>
    </row>
    <row r="71" spans="1:8" s="101" customFormat="1" x14ac:dyDescent="0.2">
      <c r="A71" s="107">
        <v>67</v>
      </c>
      <c r="B71" s="61"/>
      <c r="C71" s="108" t="s">
        <v>3376</v>
      </c>
      <c r="D71" s="32" t="s">
        <v>2431</v>
      </c>
      <c r="F71" s="62" t="s">
        <v>2043</v>
      </c>
      <c r="G71" s="62"/>
      <c r="H71" s="75" t="s">
        <v>2044</v>
      </c>
    </row>
    <row r="72" spans="1:8" s="101" customFormat="1" x14ac:dyDescent="0.2">
      <c r="A72" s="107">
        <v>68</v>
      </c>
      <c r="B72" s="61"/>
      <c r="C72" s="108" t="s">
        <v>3377</v>
      </c>
      <c r="D72" s="32" t="s">
        <v>917</v>
      </c>
      <c r="F72" s="62" t="s">
        <v>917</v>
      </c>
      <c r="G72" s="62"/>
      <c r="H72" s="75" t="s">
        <v>2045</v>
      </c>
    </row>
    <row r="73" spans="1:8" s="101" customFormat="1" x14ac:dyDescent="0.2">
      <c r="A73" s="107">
        <v>69</v>
      </c>
      <c r="B73" s="61"/>
      <c r="C73" s="108" t="s">
        <v>3378</v>
      </c>
      <c r="D73" s="32" t="s">
        <v>797</v>
      </c>
      <c r="F73" s="62" t="s">
        <v>224</v>
      </c>
      <c r="G73" s="62"/>
      <c r="H73" s="75" t="s">
        <v>2046</v>
      </c>
    </row>
    <row r="74" spans="1:8" s="101" customFormat="1" x14ac:dyDescent="0.2">
      <c r="A74" s="107">
        <v>70</v>
      </c>
      <c r="B74" s="61"/>
      <c r="C74" s="108" t="s">
        <v>3379</v>
      </c>
      <c r="D74" s="32" t="s">
        <v>799</v>
      </c>
      <c r="F74" s="62" t="s">
        <v>918</v>
      </c>
      <c r="G74" s="62"/>
      <c r="H74" s="75" t="s">
        <v>2047</v>
      </c>
    </row>
    <row r="75" spans="1:8" s="101" customFormat="1" x14ac:dyDescent="0.2">
      <c r="A75" s="107">
        <v>71</v>
      </c>
      <c r="B75" s="61"/>
      <c r="C75" s="108" t="s">
        <v>3380</v>
      </c>
      <c r="D75" s="32" t="s">
        <v>801</v>
      </c>
      <c r="F75" s="62" t="s">
        <v>23</v>
      </c>
      <c r="G75" s="62"/>
      <c r="H75" s="75" t="s">
        <v>2048</v>
      </c>
    </row>
    <row r="76" spans="1:8" s="101" customFormat="1" x14ac:dyDescent="0.2">
      <c r="A76" s="107">
        <v>72</v>
      </c>
      <c r="B76" s="61"/>
      <c r="C76" s="108" t="s">
        <v>3381</v>
      </c>
      <c r="D76" s="32" t="s">
        <v>24</v>
      </c>
      <c r="F76" s="62" t="s">
        <v>24</v>
      </c>
      <c r="G76" s="62"/>
      <c r="H76" s="75" t="s">
        <v>2049</v>
      </c>
    </row>
    <row r="77" spans="1:8" s="101" customFormat="1" x14ac:dyDescent="0.2">
      <c r="A77" s="107">
        <v>73</v>
      </c>
      <c r="B77" s="61"/>
      <c r="C77" s="108" t="s">
        <v>3382</v>
      </c>
      <c r="D77" s="32" t="s">
        <v>25</v>
      </c>
      <c r="F77" s="62" t="s">
        <v>25</v>
      </c>
      <c r="G77" s="62"/>
      <c r="H77" s="75" t="s">
        <v>2050</v>
      </c>
    </row>
    <row r="78" spans="1:8" s="101" customFormat="1" ht="22.5" x14ac:dyDescent="0.2">
      <c r="A78" s="107">
        <v>74</v>
      </c>
      <c r="B78" s="61"/>
      <c r="C78" s="108" t="s">
        <v>3383</v>
      </c>
      <c r="D78" s="32" t="s">
        <v>1837</v>
      </c>
      <c r="F78" s="62" t="s">
        <v>3746</v>
      </c>
      <c r="G78" s="62"/>
      <c r="H78" s="75" t="s">
        <v>2051</v>
      </c>
    </row>
    <row r="79" spans="1:8" s="101" customFormat="1" x14ac:dyDescent="0.2">
      <c r="A79" s="107">
        <v>75</v>
      </c>
      <c r="B79" s="61"/>
      <c r="C79" s="108" t="s">
        <v>3384</v>
      </c>
      <c r="D79" s="32" t="s">
        <v>1839</v>
      </c>
      <c r="F79" s="62" t="s">
        <v>2052</v>
      </c>
      <c r="G79" s="62"/>
      <c r="H79" s="75" t="s">
        <v>2053</v>
      </c>
    </row>
    <row r="80" spans="1:8" s="101" customFormat="1" x14ac:dyDescent="0.2">
      <c r="A80" s="107">
        <v>76</v>
      </c>
      <c r="B80" s="61"/>
      <c r="C80" s="108" t="s">
        <v>3385</v>
      </c>
      <c r="D80" s="32" t="s">
        <v>805</v>
      </c>
      <c r="F80" s="62" t="s">
        <v>2054</v>
      </c>
      <c r="G80" s="62"/>
      <c r="H80" s="75" t="s">
        <v>2055</v>
      </c>
    </row>
    <row r="81" spans="1:8" s="101" customFormat="1" x14ac:dyDescent="0.2">
      <c r="A81" s="107">
        <v>77</v>
      </c>
      <c r="B81" s="61"/>
      <c r="C81" s="108" t="s">
        <v>3386</v>
      </c>
      <c r="D81" s="32" t="s">
        <v>807</v>
      </c>
      <c r="F81" s="62" t="s">
        <v>26</v>
      </c>
      <c r="G81" s="62"/>
      <c r="H81" s="75" t="s">
        <v>2056</v>
      </c>
    </row>
    <row r="82" spans="1:8" s="101" customFormat="1" ht="22.5" x14ac:dyDescent="0.2">
      <c r="A82" s="107">
        <v>78</v>
      </c>
      <c r="B82" s="61"/>
      <c r="C82" s="108" t="s">
        <v>3387</v>
      </c>
      <c r="D82" s="32" t="s">
        <v>1841</v>
      </c>
      <c r="F82" s="62" t="s">
        <v>3851</v>
      </c>
      <c r="G82" s="62"/>
      <c r="H82" s="75" t="s">
        <v>2057</v>
      </c>
    </row>
    <row r="83" spans="1:8" s="101" customFormat="1" ht="12.75" customHeight="1" x14ac:dyDescent="0.2">
      <c r="A83" s="107">
        <v>79</v>
      </c>
      <c r="B83" s="61"/>
      <c r="C83" s="108" t="s">
        <v>3388</v>
      </c>
      <c r="D83" s="32" t="s">
        <v>809</v>
      </c>
      <c r="F83" s="62" t="s">
        <v>922</v>
      </c>
      <c r="G83" s="62"/>
      <c r="H83" s="75" t="s">
        <v>2058</v>
      </c>
    </row>
    <row r="84" spans="1:8" s="101" customFormat="1" x14ac:dyDescent="0.2">
      <c r="A84" s="107">
        <v>80</v>
      </c>
      <c r="B84" s="61"/>
      <c r="C84" s="108" t="s">
        <v>3389</v>
      </c>
      <c r="D84" s="32" t="s">
        <v>2435</v>
      </c>
      <c r="F84" s="62" t="s">
        <v>3852</v>
      </c>
      <c r="G84" s="62"/>
      <c r="H84" s="75" t="s">
        <v>2059</v>
      </c>
    </row>
    <row r="85" spans="1:8" s="101" customFormat="1" ht="22.5" x14ac:dyDescent="0.2">
      <c r="A85" s="107">
        <v>81</v>
      </c>
      <c r="B85" s="61"/>
      <c r="C85" s="108" t="s">
        <v>3390</v>
      </c>
      <c r="D85" s="32" t="s">
        <v>811</v>
      </c>
      <c r="F85" s="62" t="s">
        <v>2060</v>
      </c>
      <c r="G85" s="62"/>
      <c r="H85" s="62" t="s">
        <v>2061</v>
      </c>
    </row>
    <row r="86" spans="1:8" s="101" customFormat="1" x14ac:dyDescent="0.2">
      <c r="A86" s="107">
        <v>82</v>
      </c>
      <c r="B86" s="61"/>
      <c r="C86" s="108" t="s">
        <v>3391</v>
      </c>
      <c r="D86" s="32" t="s">
        <v>813</v>
      </c>
      <c r="F86" s="62" t="s">
        <v>923</v>
      </c>
      <c r="G86" s="62"/>
      <c r="H86" s="75" t="s">
        <v>2062</v>
      </c>
    </row>
    <row r="87" spans="1:8" s="101" customFormat="1" x14ac:dyDescent="0.2">
      <c r="A87" s="107">
        <v>83</v>
      </c>
      <c r="B87" s="61"/>
      <c r="C87" s="108" t="s">
        <v>3392</v>
      </c>
      <c r="D87" s="32" t="s">
        <v>815</v>
      </c>
      <c r="F87" s="62" t="s">
        <v>924</v>
      </c>
      <c r="G87" s="62"/>
      <c r="H87" s="75" t="s">
        <v>2063</v>
      </c>
    </row>
    <row r="88" spans="1:8" s="101" customFormat="1" ht="22.5" x14ac:dyDescent="0.2">
      <c r="A88" s="107">
        <v>84</v>
      </c>
      <c r="B88" s="61"/>
      <c r="C88" s="108" t="s">
        <v>3393</v>
      </c>
      <c r="D88" s="32" t="s">
        <v>817</v>
      </c>
      <c r="F88" s="62" t="s">
        <v>925</v>
      </c>
      <c r="G88" s="62"/>
      <c r="H88" s="62" t="s">
        <v>2064</v>
      </c>
    </row>
    <row r="89" spans="1:8" s="101" customFormat="1" x14ac:dyDescent="0.2">
      <c r="A89" s="107">
        <v>85</v>
      </c>
      <c r="B89" s="61"/>
      <c r="C89" s="108" t="s">
        <v>3394</v>
      </c>
      <c r="D89" s="32" t="s">
        <v>819</v>
      </c>
      <c r="F89" s="62" t="s">
        <v>926</v>
      </c>
      <c r="G89" s="62"/>
      <c r="H89" s="75" t="s">
        <v>2065</v>
      </c>
    </row>
    <row r="90" spans="1:8" s="101" customFormat="1" ht="22.5" x14ac:dyDescent="0.2">
      <c r="A90" s="107">
        <v>86</v>
      </c>
      <c r="B90" s="61"/>
      <c r="C90" s="108" t="s">
        <v>3395</v>
      </c>
      <c r="D90" s="32" t="s">
        <v>821</v>
      </c>
      <c r="F90" s="62" t="s">
        <v>927</v>
      </c>
      <c r="G90" s="62"/>
      <c r="H90" s="62" t="s">
        <v>2066</v>
      </c>
    </row>
    <row r="91" spans="1:8" s="101" customFormat="1" ht="12.75" customHeight="1" x14ac:dyDescent="0.2">
      <c r="A91" s="107">
        <v>87</v>
      </c>
      <c r="B91" s="61"/>
      <c r="C91" s="108" t="s">
        <v>3396</v>
      </c>
      <c r="D91" s="32" t="s">
        <v>823</v>
      </c>
      <c r="F91" s="62" t="s">
        <v>928</v>
      </c>
      <c r="G91" s="62"/>
      <c r="H91" s="75" t="s">
        <v>2067</v>
      </c>
    </row>
    <row r="92" spans="1:8" s="101" customFormat="1" x14ac:dyDescent="0.2">
      <c r="A92" s="107">
        <v>88</v>
      </c>
      <c r="B92" s="61"/>
      <c r="C92" s="108" t="s">
        <v>3397</v>
      </c>
      <c r="D92" s="32" t="s">
        <v>342</v>
      </c>
      <c r="F92" s="62" t="s">
        <v>929</v>
      </c>
      <c r="G92" s="62"/>
      <c r="H92" s="75" t="s">
        <v>2068</v>
      </c>
    </row>
    <row r="93" spans="1:8" s="101" customFormat="1" ht="12.75" customHeight="1" x14ac:dyDescent="0.2">
      <c r="A93" s="107">
        <v>89</v>
      </c>
      <c r="B93" s="61"/>
      <c r="C93" s="108" t="s">
        <v>3398</v>
      </c>
      <c r="D93" s="32" t="s">
        <v>344</v>
      </c>
      <c r="F93" s="62" t="s">
        <v>930</v>
      </c>
      <c r="G93" s="62"/>
      <c r="H93" s="75" t="s">
        <v>2069</v>
      </c>
    </row>
    <row r="94" spans="1:8" s="101" customFormat="1" x14ac:dyDescent="0.2">
      <c r="A94" s="107">
        <v>90</v>
      </c>
      <c r="B94" s="61"/>
      <c r="C94" s="108" t="s">
        <v>3399</v>
      </c>
      <c r="D94" s="32" t="s">
        <v>346</v>
      </c>
      <c r="F94" s="62" t="s">
        <v>931</v>
      </c>
      <c r="G94" s="62"/>
      <c r="H94" s="75" t="s">
        <v>2070</v>
      </c>
    </row>
    <row r="95" spans="1:8" s="101" customFormat="1" x14ac:dyDescent="0.2">
      <c r="A95" s="107">
        <v>91</v>
      </c>
      <c r="B95" s="61"/>
      <c r="C95" s="108" t="s">
        <v>3400</v>
      </c>
      <c r="D95" s="32" t="s">
        <v>348</v>
      </c>
      <c r="F95" s="62" t="s">
        <v>932</v>
      </c>
      <c r="G95" s="62"/>
      <c r="H95" s="75" t="s">
        <v>2071</v>
      </c>
    </row>
    <row r="96" spans="1:8" s="101" customFormat="1" x14ac:dyDescent="0.2">
      <c r="A96" s="107">
        <v>92</v>
      </c>
      <c r="B96" s="61"/>
      <c r="C96" s="108" t="s">
        <v>3401</v>
      </c>
      <c r="D96" s="32" t="s">
        <v>350</v>
      </c>
      <c r="F96" s="62" t="s">
        <v>933</v>
      </c>
      <c r="G96" s="62"/>
      <c r="H96" s="75" t="s">
        <v>2072</v>
      </c>
    </row>
    <row r="97" spans="1:8" s="101" customFormat="1" x14ac:dyDescent="0.2">
      <c r="A97" s="107">
        <v>93</v>
      </c>
      <c r="B97" s="61"/>
      <c r="C97" s="108" t="s">
        <v>3402</v>
      </c>
      <c r="D97" s="32" t="s">
        <v>352</v>
      </c>
      <c r="F97" s="22" t="s">
        <v>2073</v>
      </c>
      <c r="G97" s="22"/>
      <c r="H97" s="75" t="s">
        <v>2074</v>
      </c>
    </row>
    <row r="98" spans="1:8" s="101" customFormat="1" x14ac:dyDescent="0.2">
      <c r="A98" s="107">
        <v>94</v>
      </c>
      <c r="B98" s="61"/>
      <c r="C98" s="108" t="s">
        <v>3403</v>
      </c>
      <c r="D98" s="32" t="s">
        <v>354</v>
      </c>
      <c r="F98" s="62" t="s">
        <v>934</v>
      </c>
      <c r="G98" s="62"/>
      <c r="H98" s="75" t="s">
        <v>2075</v>
      </c>
    </row>
    <row r="99" spans="1:8" s="101" customFormat="1" x14ac:dyDescent="0.2">
      <c r="A99" s="107">
        <v>95</v>
      </c>
      <c r="B99" s="61"/>
      <c r="C99" s="108" t="s">
        <v>3404</v>
      </c>
      <c r="D99" s="32" t="s">
        <v>356</v>
      </c>
      <c r="F99" s="62" t="s">
        <v>935</v>
      </c>
      <c r="G99" s="62"/>
      <c r="H99" s="75" t="s">
        <v>2076</v>
      </c>
    </row>
    <row r="100" spans="1:8" s="101" customFormat="1" ht="12.75" customHeight="1" x14ac:dyDescent="0.2">
      <c r="A100" s="107">
        <v>96</v>
      </c>
      <c r="B100" s="61"/>
      <c r="C100" s="108" t="s">
        <v>3405</v>
      </c>
      <c r="D100" s="32" t="s">
        <v>412</v>
      </c>
      <c r="F100" s="62" t="s">
        <v>894</v>
      </c>
      <c r="G100" s="62"/>
      <c r="H100" s="75" t="s">
        <v>2580</v>
      </c>
    </row>
    <row r="101" spans="1:8" s="101" customFormat="1" x14ac:dyDescent="0.2">
      <c r="A101" s="107">
        <v>97</v>
      </c>
      <c r="B101" s="61"/>
      <c r="C101" s="108" t="s">
        <v>3406</v>
      </c>
      <c r="D101" s="32" t="s">
        <v>414</v>
      </c>
      <c r="F101" s="62" t="s">
        <v>895</v>
      </c>
      <c r="G101" s="62"/>
      <c r="H101" s="75" t="s">
        <v>2581</v>
      </c>
    </row>
    <row r="102" spans="1:8" s="101" customFormat="1" x14ac:dyDescent="0.2">
      <c r="A102" s="107">
        <v>98</v>
      </c>
      <c r="B102" s="61"/>
      <c r="C102" s="108" t="s">
        <v>3407</v>
      </c>
      <c r="D102" s="32" t="s">
        <v>358</v>
      </c>
      <c r="F102" s="62" t="s">
        <v>33</v>
      </c>
      <c r="G102" s="62"/>
      <c r="H102" s="75" t="s">
        <v>2077</v>
      </c>
    </row>
    <row r="103" spans="1:8" s="101" customFormat="1" ht="22.5" x14ac:dyDescent="0.2">
      <c r="A103" s="107">
        <v>99</v>
      </c>
      <c r="B103" s="61"/>
      <c r="C103" s="108" t="s">
        <v>3408</v>
      </c>
      <c r="D103" s="32" t="s">
        <v>416</v>
      </c>
      <c r="F103" s="62" t="s">
        <v>896</v>
      </c>
      <c r="G103" s="62"/>
      <c r="H103" s="75" t="s">
        <v>2582</v>
      </c>
    </row>
    <row r="104" spans="1:8" s="101" customFormat="1" ht="22.5" x14ac:dyDescent="0.2">
      <c r="A104" s="107">
        <v>100</v>
      </c>
      <c r="B104" s="61"/>
      <c r="C104" s="108" t="s">
        <v>3409</v>
      </c>
      <c r="D104" s="32" t="s">
        <v>418</v>
      </c>
      <c r="F104" s="62" t="s">
        <v>897</v>
      </c>
      <c r="G104" s="62"/>
      <c r="H104" s="75" t="s">
        <v>2583</v>
      </c>
    </row>
    <row r="105" spans="1:8" s="101" customFormat="1" ht="22.5" x14ac:dyDescent="0.2">
      <c r="A105" s="107">
        <v>101</v>
      </c>
      <c r="B105" s="61"/>
      <c r="C105" s="108" t="s">
        <v>3410</v>
      </c>
      <c r="D105" s="32" t="s">
        <v>420</v>
      </c>
      <c r="F105" s="62" t="s">
        <v>899</v>
      </c>
      <c r="G105" s="62"/>
      <c r="H105" s="62" t="s">
        <v>2584</v>
      </c>
    </row>
    <row r="106" spans="1:8" s="101" customFormat="1" x14ac:dyDescent="0.2">
      <c r="A106" s="107">
        <v>102</v>
      </c>
      <c r="B106" s="61"/>
      <c r="C106" s="108" t="s">
        <v>3411</v>
      </c>
      <c r="D106" s="32" t="s">
        <v>422</v>
      </c>
      <c r="F106" s="62" t="s">
        <v>900</v>
      </c>
      <c r="G106" s="62"/>
      <c r="H106" s="75" t="s">
        <v>2585</v>
      </c>
    </row>
    <row r="107" spans="1:8" s="101" customFormat="1" ht="22.5" x14ac:dyDescent="0.2">
      <c r="A107" s="107">
        <v>103</v>
      </c>
      <c r="B107" s="61"/>
      <c r="C107" s="108" t="s">
        <v>3412</v>
      </c>
      <c r="D107" s="32" t="s">
        <v>424</v>
      </c>
      <c r="F107" s="62" t="s">
        <v>901</v>
      </c>
      <c r="G107" s="62"/>
      <c r="H107" s="62" t="s">
        <v>2586</v>
      </c>
    </row>
    <row r="108" spans="1:8" s="101" customFormat="1" ht="22.5" x14ac:dyDescent="0.2">
      <c r="A108" s="107">
        <v>104</v>
      </c>
      <c r="B108" s="61"/>
      <c r="C108" s="108" t="s">
        <v>3413</v>
      </c>
      <c r="D108" s="32" t="s">
        <v>426</v>
      </c>
      <c r="F108" s="62" t="s">
        <v>902</v>
      </c>
      <c r="G108" s="62"/>
      <c r="H108" s="75" t="s">
        <v>2587</v>
      </c>
    </row>
    <row r="109" spans="1:8" s="101" customFormat="1" x14ac:dyDescent="0.2">
      <c r="A109" s="107">
        <v>105</v>
      </c>
      <c r="B109" s="61"/>
      <c r="C109" s="108" t="s">
        <v>3414</v>
      </c>
      <c r="D109" s="32" t="s">
        <v>428</v>
      </c>
      <c r="F109" s="62" t="s">
        <v>903</v>
      </c>
      <c r="G109" s="62"/>
      <c r="H109" s="75" t="s">
        <v>2149</v>
      </c>
    </row>
    <row r="110" spans="1:8" s="101" customFormat="1" x14ac:dyDescent="0.2">
      <c r="A110" s="107">
        <v>106</v>
      </c>
      <c r="B110" s="61"/>
      <c r="C110" s="108" t="s">
        <v>3415</v>
      </c>
      <c r="D110" s="32" t="s">
        <v>430</v>
      </c>
      <c r="F110" s="62" t="s">
        <v>904</v>
      </c>
      <c r="G110" s="62"/>
      <c r="H110" s="75" t="s">
        <v>2588</v>
      </c>
    </row>
    <row r="111" spans="1:8" s="101" customFormat="1" x14ac:dyDescent="0.2">
      <c r="A111" s="107">
        <v>107</v>
      </c>
      <c r="B111" s="61"/>
      <c r="C111" s="108" t="s">
        <v>3416</v>
      </c>
      <c r="D111" s="32" t="s">
        <v>360</v>
      </c>
      <c r="F111" s="62" t="s">
        <v>34</v>
      </c>
      <c r="G111" s="62"/>
      <c r="H111" s="75" t="s">
        <v>2078</v>
      </c>
    </row>
    <row r="112" spans="1:8" s="101" customFormat="1" x14ac:dyDescent="0.2">
      <c r="A112" s="107">
        <v>108</v>
      </c>
      <c r="B112" s="61"/>
      <c r="C112" s="108" t="s">
        <v>3417</v>
      </c>
      <c r="D112" s="32" t="s">
        <v>362</v>
      </c>
      <c r="F112" s="62" t="s">
        <v>35</v>
      </c>
      <c r="G112" s="62"/>
      <c r="H112" s="75" t="s">
        <v>2079</v>
      </c>
    </row>
    <row r="113" spans="1:8" s="101" customFormat="1" ht="12.75" customHeight="1" x14ac:dyDescent="0.2">
      <c r="A113" s="107">
        <v>109</v>
      </c>
      <c r="B113" s="61"/>
      <c r="C113" s="108" t="s">
        <v>3418</v>
      </c>
      <c r="D113" s="32" t="s">
        <v>2437</v>
      </c>
      <c r="F113" s="62" t="s">
        <v>2080</v>
      </c>
      <c r="G113" s="62"/>
      <c r="H113" s="75" t="s">
        <v>2081</v>
      </c>
    </row>
    <row r="114" spans="1:8" s="101" customFormat="1" ht="12.75" customHeight="1" x14ac:dyDescent="0.2">
      <c r="A114" s="107">
        <v>110</v>
      </c>
      <c r="B114" s="61"/>
      <c r="C114" s="108" t="s">
        <v>3419</v>
      </c>
      <c r="D114" s="32" t="s">
        <v>364</v>
      </c>
      <c r="F114" s="62" t="s">
        <v>2082</v>
      </c>
      <c r="G114" s="62"/>
      <c r="H114" s="75" t="s">
        <v>2083</v>
      </c>
    </row>
    <row r="115" spans="1:8" s="101" customFormat="1" ht="22.5" x14ac:dyDescent="0.2">
      <c r="A115" s="107">
        <v>111</v>
      </c>
      <c r="B115" s="61"/>
      <c r="C115" s="108" t="s">
        <v>3420</v>
      </c>
      <c r="D115" s="32" t="s">
        <v>2439</v>
      </c>
      <c r="F115" s="62" t="s">
        <v>2084</v>
      </c>
      <c r="G115" s="62"/>
      <c r="H115" s="75" t="s">
        <v>2478</v>
      </c>
    </row>
    <row r="116" spans="1:8" s="101" customFormat="1" x14ac:dyDescent="0.2">
      <c r="A116" s="107">
        <v>112</v>
      </c>
      <c r="B116" s="61"/>
      <c r="C116" s="108" t="s">
        <v>3421</v>
      </c>
      <c r="D116" s="32" t="s">
        <v>365</v>
      </c>
      <c r="F116" s="62" t="s">
        <v>36</v>
      </c>
      <c r="G116" s="62"/>
      <c r="H116" s="75" t="s">
        <v>2479</v>
      </c>
    </row>
    <row r="117" spans="1:8" s="101" customFormat="1" x14ac:dyDescent="0.2">
      <c r="A117" s="107">
        <v>113</v>
      </c>
      <c r="B117" s="61"/>
      <c r="C117" s="108" t="s">
        <v>3422</v>
      </c>
      <c r="D117" s="32" t="s">
        <v>367</v>
      </c>
      <c r="F117" s="62" t="s">
        <v>37</v>
      </c>
      <c r="G117" s="62"/>
      <c r="H117" s="75" t="s">
        <v>2480</v>
      </c>
    </row>
    <row r="118" spans="1:8" s="101" customFormat="1" x14ac:dyDescent="0.2">
      <c r="A118" s="107">
        <v>114</v>
      </c>
      <c r="B118" s="61"/>
      <c r="C118" s="108" t="s">
        <v>3423</v>
      </c>
      <c r="D118" s="32" t="s">
        <v>369</v>
      </c>
      <c r="F118" s="62" t="s">
        <v>38</v>
      </c>
      <c r="G118" s="62"/>
      <c r="H118" s="75" t="s">
        <v>2481</v>
      </c>
    </row>
    <row r="119" spans="1:8" s="101" customFormat="1" x14ac:dyDescent="0.2">
      <c r="A119" s="107">
        <v>115</v>
      </c>
      <c r="B119" s="61"/>
      <c r="C119" s="108" t="s">
        <v>3424</v>
      </c>
      <c r="D119" s="32" t="s">
        <v>2441</v>
      </c>
      <c r="F119" s="62" t="s">
        <v>3747</v>
      </c>
      <c r="G119" s="62"/>
      <c r="H119" s="75" t="s">
        <v>3127</v>
      </c>
    </row>
    <row r="120" spans="1:8" s="101" customFormat="1" x14ac:dyDescent="0.2">
      <c r="A120" s="107">
        <v>116</v>
      </c>
      <c r="B120" s="61"/>
      <c r="C120" s="108" t="s">
        <v>3841</v>
      </c>
      <c r="D120" s="32" t="s">
        <v>771</v>
      </c>
      <c r="F120" s="62" t="s">
        <v>771</v>
      </c>
      <c r="G120" s="62"/>
      <c r="H120" s="75" t="s">
        <v>1959</v>
      </c>
    </row>
    <row r="121" spans="1:8" s="101" customFormat="1" x14ac:dyDescent="0.2">
      <c r="A121" s="107">
        <v>117</v>
      </c>
      <c r="B121" s="61"/>
      <c r="C121" s="108" t="s">
        <v>3842</v>
      </c>
      <c r="D121" s="32" t="s">
        <v>772</v>
      </c>
      <c r="F121" s="62" t="s">
        <v>772</v>
      </c>
      <c r="G121" s="62"/>
      <c r="H121" s="75" t="s">
        <v>3854</v>
      </c>
    </row>
    <row r="122" spans="1:8" s="101" customFormat="1" x14ac:dyDescent="0.2">
      <c r="A122" s="107">
        <v>118</v>
      </c>
      <c r="B122" s="61"/>
      <c r="C122" s="108" t="s">
        <v>3447</v>
      </c>
      <c r="D122" s="32" t="s">
        <v>39</v>
      </c>
      <c r="F122" s="62" t="s">
        <v>39</v>
      </c>
      <c r="G122" s="62"/>
      <c r="H122" s="75" t="s">
        <v>2482</v>
      </c>
    </row>
    <row r="123" spans="1:8" s="101" customFormat="1" x14ac:dyDescent="0.2">
      <c r="A123" s="107">
        <v>119</v>
      </c>
      <c r="B123" s="61"/>
      <c r="C123" s="108" t="s">
        <v>3448</v>
      </c>
      <c r="D123" s="32" t="s">
        <v>40</v>
      </c>
      <c r="F123" s="62" t="s">
        <v>40</v>
      </c>
      <c r="G123" s="62"/>
      <c r="H123" s="75" t="s">
        <v>2483</v>
      </c>
    </row>
    <row r="124" spans="1:8" s="101" customFormat="1" x14ac:dyDescent="0.2">
      <c r="A124" s="107">
        <v>120</v>
      </c>
      <c r="B124" s="61"/>
      <c r="C124" s="108" t="s">
        <v>3449</v>
      </c>
      <c r="D124" s="32" t="s">
        <v>41</v>
      </c>
      <c r="F124" s="62" t="s">
        <v>41</v>
      </c>
      <c r="G124" s="62"/>
      <c r="H124" s="75" t="s">
        <v>2484</v>
      </c>
    </row>
    <row r="125" spans="1:8" s="101" customFormat="1" x14ac:dyDescent="0.2">
      <c r="A125" s="107">
        <v>121</v>
      </c>
      <c r="B125" s="61"/>
      <c r="C125" s="108" t="s">
        <v>3450</v>
      </c>
      <c r="D125" s="32" t="s">
        <v>42</v>
      </c>
      <c r="F125" s="62" t="s">
        <v>42</v>
      </c>
      <c r="G125" s="62"/>
      <c r="H125" s="75" t="s">
        <v>2485</v>
      </c>
    </row>
    <row r="126" spans="1:8" s="101" customFormat="1" x14ac:dyDescent="0.2">
      <c r="A126" s="107">
        <v>122</v>
      </c>
      <c r="B126" s="61"/>
      <c r="C126" s="108" t="s">
        <v>3451</v>
      </c>
      <c r="D126" s="32" t="s">
        <v>375</v>
      </c>
      <c r="F126" s="62" t="s">
        <v>940</v>
      </c>
      <c r="G126" s="62"/>
      <c r="H126" s="75" t="s">
        <v>2486</v>
      </c>
    </row>
    <row r="127" spans="1:8" s="103" customFormat="1" x14ac:dyDescent="0.2">
      <c r="A127" s="73">
        <v>123</v>
      </c>
      <c r="B127" s="45"/>
      <c r="C127" s="74" t="s">
        <v>3452</v>
      </c>
      <c r="D127" s="53" t="s">
        <v>941</v>
      </c>
      <c r="F127" s="75" t="s">
        <v>941</v>
      </c>
      <c r="G127" s="75"/>
      <c r="H127" s="75" t="s">
        <v>2487</v>
      </c>
    </row>
    <row r="128" spans="1:8" s="101" customFormat="1" x14ac:dyDescent="0.2">
      <c r="A128" s="107">
        <v>124</v>
      </c>
      <c r="B128" s="61"/>
      <c r="C128" s="108" t="s">
        <v>3453</v>
      </c>
      <c r="D128" s="32" t="s">
        <v>1870</v>
      </c>
      <c r="F128" s="62" t="s">
        <v>2488</v>
      </c>
      <c r="G128" s="62"/>
      <c r="H128" s="75" t="s">
        <v>2489</v>
      </c>
    </row>
    <row r="129" spans="1:8" s="101" customFormat="1" x14ac:dyDescent="0.2">
      <c r="A129" s="107">
        <v>125</v>
      </c>
      <c r="B129" s="61"/>
      <c r="C129" s="108" t="s">
        <v>3839</v>
      </c>
      <c r="D129" s="32" t="s">
        <v>3840</v>
      </c>
      <c r="F129" s="62" t="s">
        <v>3840</v>
      </c>
      <c r="G129" s="62"/>
      <c r="H129" s="75" t="s">
        <v>3855</v>
      </c>
    </row>
    <row r="130" spans="1:8" s="101" customFormat="1" x14ac:dyDescent="0.2">
      <c r="A130" s="107">
        <v>126</v>
      </c>
      <c r="B130" s="61"/>
      <c r="C130" s="108" t="s">
        <v>3456</v>
      </c>
      <c r="D130" s="32" t="s">
        <v>942</v>
      </c>
      <c r="F130" s="62" t="s">
        <v>942</v>
      </c>
      <c r="G130" s="62"/>
      <c r="H130" s="75" t="s">
        <v>2490</v>
      </c>
    </row>
    <row r="131" spans="1:8" s="101" customFormat="1" x14ac:dyDescent="0.2">
      <c r="A131" s="107">
        <v>127</v>
      </c>
      <c r="B131" s="61"/>
      <c r="C131" s="108" t="s">
        <v>3457</v>
      </c>
      <c r="D131" s="32" t="s">
        <v>1405</v>
      </c>
      <c r="F131" s="62" t="s">
        <v>1405</v>
      </c>
      <c r="G131" s="62"/>
      <c r="H131" s="75" t="s">
        <v>2627</v>
      </c>
    </row>
    <row r="132" spans="1:8" s="101" customFormat="1" x14ac:dyDescent="0.2">
      <c r="A132" s="107">
        <v>128</v>
      </c>
      <c r="B132" s="61"/>
      <c r="C132" s="108" t="s">
        <v>3458</v>
      </c>
      <c r="D132" s="32" t="s">
        <v>1874</v>
      </c>
      <c r="F132" s="62" t="s">
        <v>2628</v>
      </c>
      <c r="G132" s="62"/>
      <c r="H132" s="62" t="s">
        <v>2629</v>
      </c>
    </row>
    <row r="133" spans="1:8" s="101" customFormat="1" x14ac:dyDescent="0.2">
      <c r="A133" s="107">
        <v>129</v>
      </c>
      <c r="B133" s="61"/>
      <c r="C133" s="108" t="s">
        <v>3459</v>
      </c>
      <c r="D133" s="32" t="s">
        <v>943</v>
      </c>
      <c r="F133" s="62" t="s">
        <v>943</v>
      </c>
      <c r="G133" s="62"/>
      <c r="H133" s="75" t="s">
        <v>2491</v>
      </c>
    </row>
    <row r="134" spans="1:8" s="101" customFormat="1" ht="12.75" customHeight="1" x14ac:dyDescent="0.2">
      <c r="A134" s="107">
        <v>130</v>
      </c>
      <c r="B134" s="61"/>
      <c r="C134" s="108" t="s">
        <v>3460</v>
      </c>
      <c r="D134" s="32" t="s">
        <v>1875</v>
      </c>
      <c r="F134" s="62" t="s">
        <v>1875</v>
      </c>
      <c r="G134" s="62"/>
      <c r="H134" s="75" t="s">
        <v>2492</v>
      </c>
    </row>
    <row r="135" spans="1:8" s="101" customFormat="1" x14ac:dyDescent="0.2">
      <c r="A135" s="107">
        <v>131</v>
      </c>
      <c r="B135" s="61"/>
      <c r="C135" s="108" t="s">
        <v>3461</v>
      </c>
      <c r="D135" s="32" t="s">
        <v>1877</v>
      </c>
      <c r="F135" s="62" t="s">
        <v>1877</v>
      </c>
      <c r="G135" s="62"/>
      <c r="H135" s="75" t="s">
        <v>2493</v>
      </c>
    </row>
    <row r="136" spans="1:8" s="101" customFormat="1" x14ac:dyDescent="0.2">
      <c r="A136" s="107">
        <v>132</v>
      </c>
      <c r="B136" s="61"/>
      <c r="C136" s="108" t="s">
        <v>3462</v>
      </c>
      <c r="D136" s="32" t="s">
        <v>946</v>
      </c>
      <c r="F136" s="62" t="s">
        <v>946</v>
      </c>
      <c r="G136" s="62"/>
      <c r="H136" s="75" t="s">
        <v>2494</v>
      </c>
    </row>
    <row r="137" spans="1:8" s="101" customFormat="1" x14ac:dyDescent="0.2">
      <c r="A137" s="107">
        <v>133</v>
      </c>
      <c r="B137" s="61"/>
      <c r="C137" s="108" t="s">
        <v>3463</v>
      </c>
      <c r="D137" s="32" t="s">
        <v>947</v>
      </c>
      <c r="F137" s="62" t="s">
        <v>947</v>
      </c>
      <c r="G137" s="62"/>
      <c r="H137" s="62" t="s">
        <v>2495</v>
      </c>
    </row>
    <row r="138" spans="1:8" s="101" customFormat="1" x14ac:dyDescent="0.2">
      <c r="A138" s="107">
        <v>134</v>
      </c>
      <c r="B138" s="61"/>
      <c r="C138" s="108" t="s">
        <v>3464</v>
      </c>
      <c r="D138" s="32" t="s">
        <v>1879</v>
      </c>
      <c r="F138" s="62" t="s">
        <v>2496</v>
      </c>
      <c r="G138" s="62"/>
      <c r="H138" s="75" t="s">
        <v>2497</v>
      </c>
    </row>
    <row r="139" spans="1:8" s="101" customFormat="1" x14ac:dyDescent="0.2">
      <c r="A139" s="107">
        <v>135</v>
      </c>
      <c r="B139" s="61"/>
      <c r="C139" s="108" t="s">
        <v>3465</v>
      </c>
      <c r="D139" s="32" t="s">
        <v>834</v>
      </c>
      <c r="F139" s="62" t="s">
        <v>3853</v>
      </c>
      <c r="G139" s="62"/>
      <c r="H139" s="75" t="s">
        <v>2498</v>
      </c>
    </row>
    <row r="140" spans="1:8" s="101" customFormat="1" ht="12.75" customHeight="1" x14ac:dyDescent="0.2">
      <c r="A140" s="107">
        <v>136</v>
      </c>
      <c r="B140" s="61"/>
      <c r="C140" s="108" t="s">
        <v>3466</v>
      </c>
      <c r="D140" s="32" t="s">
        <v>836</v>
      </c>
      <c r="F140" s="62" t="s">
        <v>838</v>
      </c>
      <c r="G140" s="62"/>
      <c r="H140" s="75" t="s">
        <v>2499</v>
      </c>
    </row>
    <row r="141" spans="1:8" s="101" customFormat="1" x14ac:dyDescent="0.2">
      <c r="A141" s="107">
        <v>137</v>
      </c>
      <c r="B141" s="61"/>
      <c r="C141" s="108" t="s">
        <v>3467</v>
      </c>
      <c r="D141" s="32" t="s">
        <v>839</v>
      </c>
      <c r="F141" s="62" t="s">
        <v>839</v>
      </c>
      <c r="G141" s="62"/>
      <c r="H141" s="75" t="s">
        <v>2500</v>
      </c>
    </row>
    <row r="142" spans="1:8" s="101" customFormat="1" x14ac:dyDescent="0.2">
      <c r="A142" s="107">
        <v>138</v>
      </c>
      <c r="B142" s="61"/>
      <c r="C142" s="108" t="s">
        <v>3468</v>
      </c>
      <c r="D142" s="62" t="s">
        <v>948</v>
      </c>
      <c r="F142" s="62" t="s">
        <v>948</v>
      </c>
      <c r="G142" s="62"/>
      <c r="H142" s="75" t="s">
        <v>1004</v>
      </c>
    </row>
    <row r="143" spans="1:8" s="101" customFormat="1" x14ac:dyDescent="0.2">
      <c r="A143" s="107">
        <v>139</v>
      </c>
      <c r="B143" s="61"/>
      <c r="C143" s="108" t="s">
        <v>3469</v>
      </c>
      <c r="D143" s="32" t="s">
        <v>842</v>
      </c>
      <c r="F143" s="62" t="s">
        <v>944</v>
      </c>
      <c r="G143" s="62"/>
      <c r="H143" s="75" t="s">
        <v>2501</v>
      </c>
    </row>
    <row r="144" spans="1:8" s="101" customFormat="1" x14ac:dyDescent="0.2">
      <c r="A144" s="107">
        <v>140</v>
      </c>
      <c r="B144" s="61"/>
      <c r="C144" s="108" t="s">
        <v>3470</v>
      </c>
      <c r="D144" s="32" t="s">
        <v>945</v>
      </c>
      <c r="F144" s="62" t="s">
        <v>945</v>
      </c>
      <c r="G144" s="62"/>
      <c r="H144" s="75" t="s">
        <v>2273</v>
      </c>
    </row>
    <row r="145" spans="1:8" s="101" customFormat="1" x14ac:dyDescent="0.2">
      <c r="A145" s="107">
        <v>141</v>
      </c>
      <c r="B145" s="61"/>
      <c r="C145" s="108" t="s">
        <v>3471</v>
      </c>
      <c r="D145" s="32" t="s">
        <v>1880</v>
      </c>
      <c r="F145" s="62" t="s">
        <v>2630</v>
      </c>
      <c r="G145" s="62"/>
      <c r="H145" s="75" t="s">
        <v>2631</v>
      </c>
    </row>
    <row r="146" spans="1:8" s="101" customFormat="1" ht="12.75" customHeight="1" x14ac:dyDescent="0.2">
      <c r="A146" s="107">
        <v>142</v>
      </c>
      <c r="B146" s="61"/>
      <c r="C146" s="108" t="s">
        <v>3472</v>
      </c>
      <c r="D146" s="32" t="s">
        <v>1882</v>
      </c>
      <c r="F146" s="62" t="s">
        <v>2632</v>
      </c>
      <c r="G146" s="62"/>
      <c r="H146" s="75" t="s">
        <v>2633</v>
      </c>
    </row>
    <row r="147" spans="1:8" s="101" customFormat="1" x14ac:dyDescent="0.2">
      <c r="A147" s="107">
        <v>143</v>
      </c>
      <c r="B147" s="61"/>
      <c r="C147" s="108" t="s">
        <v>3473</v>
      </c>
      <c r="D147" s="32" t="s">
        <v>3546</v>
      </c>
      <c r="F147" s="62" t="s">
        <v>3753</v>
      </c>
      <c r="G147" s="62"/>
      <c r="H147" s="75" t="s">
        <v>2634</v>
      </c>
    </row>
    <row r="148" spans="1:8" s="101" customFormat="1" x14ac:dyDescent="0.2">
      <c r="A148" s="107">
        <v>144</v>
      </c>
      <c r="B148" s="61"/>
      <c r="C148" s="108" t="s">
        <v>3474</v>
      </c>
      <c r="D148" s="32" t="s">
        <v>3547</v>
      </c>
      <c r="F148" s="62" t="s">
        <v>3754</v>
      </c>
      <c r="G148" s="62"/>
      <c r="H148" s="75" t="s">
        <v>3755</v>
      </c>
    </row>
    <row r="149" spans="1:8" s="101" customFormat="1" x14ac:dyDescent="0.2">
      <c r="A149" s="107">
        <v>145</v>
      </c>
      <c r="B149" s="61"/>
      <c r="C149" s="108" t="s">
        <v>3475</v>
      </c>
      <c r="D149" s="32" t="s">
        <v>3548</v>
      </c>
      <c r="F149" s="62" t="s">
        <v>3756</v>
      </c>
      <c r="G149" s="62"/>
      <c r="H149" s="75" t="s">
        <v>3757</v>
      </c>
    </row>
    <row r="150" spans="1:8" s="101" customFormat="1" ht="12.75" customHeight="1" x14ac:dyDescent="0.2">
      <c r="A150" s="107">
        <v>146</v>
      </c>
      <c r="B150" s="61"/>
      <c r="C150" s="108" t="s">
        <v>3476</v>
      </c>
      <c r="D150" s="32" t="s">
        <v>3549</v>
      </c>
      <c r="F150" s="62" t="s">
        <v>3759</v>
      </c>
      <c r="G150" s="62"/>
      <c r="H150" s="75" t="s">
        <v>3760</v>
      </c>
    </row>
    <row r="151" spans="1:8" s="101" customFormat="1" x14ac:dyDescent="0.2">
      <c r="A151" s="107">
        <v>147</v>
      </c>
      <c r="B151" s="61"/>
      <c r="C151" s="108" t="s">
        <v>3477</v>
      </c>
      <c r="D151" s="32" t="s">
        <v>52</v>
      </c>
      <c r="F151" s="62" t="s">
        <v>52</v>
      </c>
      <c r="G151" s="62"/>
      <c r="H151" s="75" t="s">
        <v>2502</v>
      </c>
    </row>
    <row r="152" spans="1:8" s="101" customFormat="1" x14ac:dyDescent="0.2">
      <c r="A152" s="107">
        <v>148</v>
      </c>
      <c r="B152" s="61"/>
      <c r="C152" s="108" t="s">
        <v>3478</v>
      </c>
      <c r="D152" s="32" t="s">
        <v>0</v>
      </c>
      <c r="F152" s="62" t="s">
        <v>53</v>
      </c>
      <c r="G152" s="62"/>
      <c r="H152" s="75" t="s">
        <v>2503</v>
      </c>
    </row>
    <row r="153" spans="1:8" s="101" customFormat="1" x14ac:dyDescent="0.2">
      <c r="A153" s="107">
        <v>149</v>
      </c>
      <c r="B153" s="61"/>
      <c r="C153" s="108" t="s">
        <v>3479</v>
      </c>
      <c r="D153" s="32" t="s">
        <v>54</v>
      </c>
      <c r="F153" s="62" t="s">
        <v>54</v>
      </c>
      <c r="G153" s="62"/>
      <c r="H153" s="75" t="s">
        <v>2504</v>
      </c>
    </row>
    <row r="154" spans="1:8" s="101" customFormat="1" ht="22.5" x14ac:dyDescent="0.2">
      <c r="A154" s="107">
        <v>150</v>
      </c>
      <c r="B154" s="61"/>
      <c r="C154" s="108" t="s">
        <v>3480</v>
      </c>
      <c r="D154" s="32" t="s">
        <v>5</v>
      </c>
      <c r="F154" s="62" t="s">
        <v>964</v>
      </c>
      <c r="G154" s="62"/>
      <c r="H154" s="75" t="s">
        <v>2505</v>
      </c>
    </row>
    <row r="155" spans="1:8" s="101" customFormat="1" ht="22.5" customHeight="1" x14ac:dyDescent="0.2">
      <c r="A155" s="107">
        <v>151</v>
      </c>
      <c r="B155" s="61"/>
      <c r="C155" s="108" t="s">
        <v>3481</v>
      </c>
      <c r="D155" s="32" t="s">
        <v>3</v>
      </c>
      <c r="F155" s="62" t="s">
        <v>963</v>
      </c>
      <c r="G155" s="62"/>
      <c r="H155" s="75" t="s">
        <v>1969</v>
      </c>
    </row>
    <row r="156" spans="1:8" s="101" customFormat="1" ht="12.75" customHeight="1" x14ac:dyDescent="0.2">
      <c r="A156" s="107">
        <v>152</v>
      </c>
      <c r="B156" s="61"/>
      <c r="C156" s="108" t="s">
        <v>3482</v>
      </c>
      <c r="D156" s="32" t="s">
        <v>2469</v>
      </c>
      <c r="F156" s="62" t="s">
        <v>3761</v>
      </c>
      <c r="G156" s="62"/>
      <c r="H156" s="75" t="s">
        <v>3762</v>
      </c>
    </row>
    <row r="157" spans="1:8" s="101" customFormat="1" x14ac:dyDescent="0.2">
      <c r="A157" s="107">
        <v>153</v>
      </c>
      <c r="B157" s="61"/>
      <c r="C157" s="108" t="s">
        <v>3483</v>
      </c>
      <c r="D157" s="32" t="s">
        <v>2470</v>
      </c>
      <c r="F157" s="62" t="s">
        <v>2506</v>
      </c>
      <c r="G157" s="62"/>
      <c r="H157" s="75" t="s">
        <v>2507</v>
      </c>
    </row>
    <row r="158" spans="1:8" s="101" customFormat="1" ht="22.5" x14ac:dyDescent="0.2">
      <c r="A158" s="107">
        <v>154</v>
      </c>
      <c r="B158" s="61"/>
      <c r="C158" s="108" t="s">
        <v>3484</v>
      </c>
      <c r="D158" s="32" t="s">
        <v>1894</v>
      </c>
      <c r="F158" s="62" t="s">
        <v>2508</v>
      </c>
      <c r="G158" s="62"/>
      <c r="H158" s="75" t="s">
        <v>2509</v>
      </c>
    </row>
    <row r="159" spans="1:8" s="101" customFormat="1" x14ac:dyDescent="0.2">
      <c r="A159" s="107">
        <v>155</v>
      </c>
      <c r="B159" s="61"/>
      <c r="C159" s="108" t="s">
        <v>3485</v>
      </c>
      <c r="D159" s="32" t="s">
        <v>1454</v>
      </c>
      <c r="F159" s="62" t="s">
        <v>1454</v>
      </c>
      <c r="G159" s="62"/>
      <c r="H159" s="75" t="s">
        <v>2318</v>
      </c>
    </row>
    <row r="160" spans="1:8" s="101" customFormat="1" ht="22.5" x14ac:dyDescent="0.2">
      <c r="A160" s="107">
        <v>156</v>
      </c>
      <c r="B160" s="61"/>
      <c r="C160" s="108" t="s">
        <v>3486</v>
      </c>
      <c r="D160" s="32" t="s">
        <v>2319</v>
      </c>
      <c r="F160" s="62" t="s">
        <v>2510</v>
      </c>
      <c r="G160" s="62"/>
      <c r="H160" s="75" t="s">
        <v>2320</v>
      </c>
    </row>
    <row r="161" spans="1:8" s="101" customFormat="1" x14ac:dyDescent="0.2">
      <c r="A161" s="107">
        <v>157</v>
      </c>
      <c r="B161" s="61"/>
      <c r="C161" s="110" t="s">
        <v>3487</v>
      </c>
      <c r="D161" s="32" t="s">
        <v>7</v>
      </c>
      <c r="F161" s="62" t="s">
        <v>965</v>
      </c>
      <c r="G161" s="62"/>
      <c r="H161" s="75" t="s">
        <v>2322</v>
      </c>
    </row>
    <row r="162" spans="1:8" s="101" customFormat="1" x14ac:dyDescent="0.2">
      <c r="A162" s="107">
        <v>158</v>
      </c>
      <c r="B162" s="61"/>
      <c r="C162" s="110" t="s">
        <v>3488</v>
      </c>
      <c r="D162" s="32" t="s">
        <v>1457</v>
      </c>
      <c r="F162" s="62" t="s">
        <v>1457</v>
      </c>
      <c r="G162" s="62"/>
      <c r="H162" s="75" t="s">
        <v>2323</v>
      </c>
    </row>
    <row r="163" spans="1:8" s="101" customFormat="1" x14ac:dyDescent="0.2">
      <c r="A163" s="107">
        <v>159</v>
      </c>
      <c r="B163" s="61"/>
      <c r="C163" s="110" t="s">
        <v>3489</v>
      </c>
      <c r="D163" s="32" t="s">
        <v>9</v>
      </c>
      <c r="F163" s="62" t="s">
        <v>966</v>
      </c>
      <c r="G163" s="62"/>
      <c r="H163" s="75" t="s">
        <v>2511</v>
      </c>
    </row>
    <row r="164" spans="1:8" s="101" customFormat="1" x14ac:dyDescent="0.2">
      <c r="A164" s="107">
        <v>160</v>
      </c>
      <c r="B164" s="61"/>
      <c r="C164" s="108" t="s">
        <v>3490</v>
      </c>
      <c r="D164" s="32" t="s">
        <v>1898</v>
      </c>
      <c r="F164" s="62" t="s">
        <v>2512</v>
      </c>
      <c r="G164" s="62"/>
      <c r="H164" s="75" t="s">
        <v>2329</v>
      </c>
    </row>
    <row r="165" spans="1:8" s="101" customFormat="1" x14ac:dyDescent="0.2">
      <c r="A165" s="107">
        <v>161</v>
      </c>
      <c r="B165" s="61"/>
      <c r="C165" s="108" t="s">
        <v>3491</v>
      </c>
      <c r="D165" s="32" t="s">
        <v>1900</v>
      </c>
      <c r="F165" s="62" t="s">
        <v>2513</v>
      </c>
      <c r="G165" s="62"/>
      <c r="H165" s="75" t="s">
        <v>2514</v>
      </c>
    </row>
    <row r="166" spans="1:8" s="101" customFormat="1" x14ac:dyDescent="0.2">
      <c r="A166" s="107">
        <v>162</v>
      </c>
      <c r="B166" s="61"/>
      <c r="C166" s="108" t="s">
        <v>3492</v>
      </c>
      <c r="D166" s="32" t="s">
        <v>967</v>
      </c>
      <c r="F166" s="62" t="s">
        <v>967</v>
      </c>
      <c r="G166" s="62"/>
      <c r="H166" s="75" t="s">
        <v>2515</v>
      </c>
    </row>
    <row r="167" spans="1:8" s="101" customFormat="1" ht="12.75" customHeight="1" x14ac:dyDescent="0.2">
      <c r="A167" s="107">
        <v>163</v>
      </c>
      <c r="B167" s="61"/>
      <c r="C167" s="108" t="s">
        <v>3493</v>
      </c>
      <c r="D167" s="32" t="s">
        <v>847</v>
      </c>
      <c r="F167" s="62" t="s">
        <v>968</v>
      </c>
      <c r="G167" s="62"/>
      <c r="H167" s="75" t="s">
        <v>2336</v>
      </c>
    </row>
    <row r="168" spans="1:8" s="101" customFormat="1" x14ac:dyDescent="0.2">
      <c r="A168" s="107">
        <v>164</v>
      </c>
      <c r="B168" s="61"/>
      <c r="C168" s="108" t="s">
        <v>3494</v>
      </c>
      <c r="D168" s="32" t="s">
        <v>3126</v>
      </c>
      <c r="F168" s="62" t="s">
        <v>3126</v>
      </c>
      <c r="G168" s="62"/>
      <c r="H168" s="75" t="s">
        <v>3128</v>
      </c>
    </row>
    <row r="169" spans="1:8" s="101" customFormat="1" x14ac:dyDescent="0.2">
      <c r="A169" s="107">
        <v>165</v>
      </c>
      <c r="B169" s="61"/>
      <c r="C169" s="108" t="s">
        <v>3495</v>
      </c>
      <c r="D169" s="32" t="s">
        <v>1465</v>
      </c>
      <c r="F169" s="62" t="s">
        <v>1465</v>
      </c>
      <c r="G169" s="62"/>
      <c r="H169" s="75" t="s">
        <v>2344</v>
      </c>
    </row>
    <row r="170" spans="1:8" s="101" customFormat="1" x14ac:dyDescent="0.2">
      <c r="A170" s="107">
        <v>166</v>
      </c>
      <c r="B170" s="61"/>
      <c r="C170" s="108" t="s">
        <v>3496</v>
      </c>
      <c r="D170" s="32" t="s">
        <v>1904</v>
      </c>
      <c r="F170" s="62" t="s">
        <v>2516</v>
      </c>
      <c r="G170" s="62"/>
      <c r="H170" s="75" t="s">
        <v>2345</v>
      </c>
    </row>
    <row r="171" spans="1:8" s="101" customFormat="1" x14ac:dyDescent="0.2">
      <c r="A171" s="107">
        <v>167</v>
      </c>
      <c r="B171" s="61"/>
      <c r="C171" s="108" t="s">
        <v>3497</v>
      </c>
      <c r="D171" s="32" t="s">
        <v>1467</v>
      </c>
      <c r="F171" s="62" t="s">
        <v>1467</v>
      </c>
      <c r="G171" s="62"/>
      <c r="H171" s="75" t="s">
        <v>2346</v>
      </c>
    </row>
    <row r="172" spans="1:8" s="101" customFormat="1" x14ac:dyDescent="0.2">
      <c r="A172" s="107">
        <v>168</v>
      </c>
      <c r="B172" s="61"/>
      <c r="C172" s="108" t="s">
        <v>3498</v>
      </c>
      <c r="D172" s="32" t="s">
        <v>849</v>
      </c>
      <c r="F172" s="62" t="s">
        <v>969</v>
      </c>
      <c r="G172" s="62"/>
      <c r="H172" s="75" t="s">
        <v>2517</v>
      </c>
    </row>
    <row r="173" spans="1:8" s="101" customFormat="1" x14ac:dyDescent="0.2">
      <c r="A173" s="107">
        <v>169</v>
      </c>
      <c r="B173" s="61"/>
      <c r="C173" s="108" t="s">
        <v>3499</v>
      </c>
      <c r="D173" s="32" t="s">
        <v>75</v>
      </c>
      <c r="F173" s="62" t="s">
        <v>75</v>
      </c>
      <c r="G173" s="62"/>
      <c r="H173" s="75" t="s">
        <v>2350</v>
      </c>
    </row>
    <row r="174" spans="1:8" s="101" customFormat="1" x14ac:dyDescent="0.2">
      <c r="A174" s="107">
        <v>170</v>
      </c>
      <c r="B174" s="61"/>
      <c r="C174" s="108" t="s">
        <v>3500</v>
      </c>
      <c r="D174" s="32" t="s">
        <v>852</v>
      </c>
      <c r="F174" s="62" t="s">
        <v>76</v>
      </c>
      <c r="G174" s="62"/>
      <c r="H174" s="75" t="s">
        <v>2351</v>
      </c>
    </row>
    <row r="175" spans="1:8" s="101" customFormat="1" x14ac:dyDescent="0.2">
      <c r="A175" s="107">
        <v>171</v>
      </c>
      <c r="B175" s="61"/>
      <c r="C175" s="108" t="s">
        <v>3501</v>
      </c>
      <c r="D175" s="32" t="s">
        <v>1905</v>
      </c>
      <c r="F175" s="62" t="s">
        <v>2518</v>
      </c>
      <c r="G175" s="62"/>
      <c r="H175" s="62" t="s">
        <v>2353</v>
      </c>
    </row>
    <row r="176" spans="1:8" s="101" customFormat="1" x14ac:dyDescent="0.2">
      <c r="A176" s="107">
        <v>172</v>
      </c>
      <c r="B176" s="61"/>
      <c r="C176" s="108" t="s">
        <v>3502</v>
      </c>
      <c r="D176" s="32" t="s">
        <v>854</v>
      </c>
      <c r="F176" s="62" t="s">
        <v>77</v>
      </c>
      <c r="G176" s="62"/>
      <c r="H176" s="75" t="s">
        <v>2355</v>
      </c>
    </row>
    <row r="177" spans="1:8" s="101" customFormat="1" ht="22.5" x14ac:dyDescent="0.2">
      <c r="A177" s="107">
        <v>173</v>
      </c>
      <c r="B177" s="61"/>
      <c r="C177" s="108" t="s">
        <v>3503</v>
      </c>
      <c r="D177" s="32" t="s">
        <v>1907</v>
      </c>
      <c r="F177" s="62" t="s">
        <v>78</v>
      </c>
      <c r="G177" s="62"/>
      <c r="H177" s="75" t="s">
        <v>2519</v>
      </c>
    </row>
    <row r="178" spans="1:8" s="101" customFormat="1" x14ac:dyDescent="0.2">
      <c r="A178" s="107">
        <v>174</v>
      </c>
      <c r="B178" s="61"/>
      <c r="C178" s="108" t="s">
        <v>3504</v>
      </c>
      <c r="D178" s="32" t="s">
        <v>79</v>
      </c>
      <c r="F178" s="62" t="s">
        <v>79</v>
      </c>
      <c r="G178" s="62"/>
      <c r="H178" s="75" t="s">
        <v>2520</v>
      </c>
    </row>
    <row r="179" spans="1:8" s="101" customFormat="1" x14ac:dyDescent="0.2">
      <c r="A179" s="107">
        <v>175</v>
      </c>
      <c r="B179" s="61"/>
      <c r="C179" s="108" t="s">
        <v>3505</v>
      </c>
      <c r="D179" s="32" t="s">
        <v>80</v>
      </c>
      <c r="F179" s="62" t="s">
        <v>80</v>
      </c>
      <c r="G179" s="62"/>
      <c r="H179" s="75" t="s">
        <v>2521</v>
      </c>
    </row>
    <row r="180" spans="1:8" s="101" customFormat="1" x14ac:dyDescent="0.2">
      <c r="A180" s="107">
        <v>176</v>
      </c>
      <c r="B180" s="61"/>
      <c r="C180" s="108" t="s">
        <v>3506</v>
      </c>
      <c r="D180" s="32" t="s">
        <v>859</v>
      </c>
      <c r="F180" s="62" t="s">
        <v>441</v>
      </c>
      <c r="G180" s="62"/>
      <c r="H180" s="75" t="s">
        <v>2522</v>
      </c>
    </row>
    <row r="181" spans="1:8" s="101" customFormat="1" x14ac:dyDescent="0.2">
      <c r="A181" s="107">
        <v>177</v>
      </c>
      <c r="B181" s="61"/>
      <c r="C181" s="108" t="s">
        <v>3507</v>
      </c>
      <c r="D181" s="32" t="s">
        <v>861</v>
      </c>
      <c r="F181" s="62" t="s">
        <v>442</v>
      </c>
      <c r="G181" s="62"/>
      <c r="H181" s="62" t="s">
        <v>2523</v>
      </c>
    </row>
    <row r="182" spans="1:8" s="101" customFormat="1" x14ac:dyDescent="0.2">
      <c r="A182" s="107">
        <v>178</v>
      </c>
      <c r="B182" s="61"/>
      <c r="C182" s="108" t="s">
        <v>3508</v>
      </c>
      <c r="D182" s="32" t="s">
        <v>443</v>
      </c>
      <c r="F182" s="62" t="s">
        <v>443</v>
      </c>
      <c r="G182" s="62"/>
      <c r="H182" s="75" t="s">
        <v>2524</v>
      </c>
    </row>
    <row r="183" spans="1:8" s="101" customFormat="1" ht="22.5" x14ac:dyDescent="0.2">
      <c r="A183" s="107">
        <v>179</v>
      </c>
      <c r="B183" s="61"/>
      <c r="C183" s="108" t="s">
        <v>3509</v>
      </c>
      <c r="D183" s="32" t="s">
        <v>1908</v>
      </c>
      <c r="F183" s="62" t="s">
        <v>444</v>
      </c>
      <c r="G183" s="62"/>
      <c r="H183" s="75" t="s">
        <v>2525</v>
      </c>
    </row>
    <row r="184" spans="1:8" s="101" customFormat="1" x14ac:dyDescent="0.2">
      <c r="A184" s="107">
        <v>180</v>
      </c>
      <c r="B184" s="61"/>
      <c r="C184" s="108" t="s">
        <v>3510</v>
      </c>
      <c r="D184" s="32" t="s">
        <v>445</v>
      </c>
      <c r="F184" s="62" t="s">
        <v>445</v>
      </c>
      <c r="G184" s="62"/>
      <c r="H184" s="75" t="s">
        <v>2526</v>
      </c>
    </row>
    <row r="185" spans="1:8" s="101" customFormat="1" x14ac:dyDescent="0.2">
      <c r="A185" s="107">
        <v>181</v>
      </c>
      <c r="B185" s="61"/>
      <c r="C185" s="108" t="s">
        <v>3511</v>
      </c>
      <c r="D185" s="32" t="s">
        <v>1909</v>
      </c>
      <c r="F185" s="62" t="s">
        <v>2527</v>
      </c>
      <c r="G185" s="62"/>
      <c r="H185" s="75" t="s">
        <v>2528</v>
      </c>
    </row>
    <row r="186" spans="1:8" s="101" customFormat="1" x14ac:dyDescent="0.2">
      <c r="A186" s="107">
        <v>182</v>
      </c>
      <c r="B186" s="61"/>
      <c r="C186" s="108" t="s">
        <v>3512</v>
      </c>
      <c r="D186" s="32" t="s">
        <v>1910</v>
      </c>
      <c r="F186" s="62" t="s">
        <v>1910</v>
      </c>
      <c r="G186" s="62"/>
      <c r="H186" s="75" t="s">
        <v>2529</v>
      </c>
    </row>
    <row r="187" spans="1:8" s="101" customFormat="1" ht="22.5" x14ac:dyDescent="0.2">
      <c r="A187" s="107">
        <v>183</v>
      </c>
      <c r="B187" s="61"/>
      <c r="C187" s="108" t="s">
        <v>3513</v>
      </c>
      <c r="D187" s="32" t="s">
        <v>436</v>
      </c>
      <c r="F187" s="62" t="s">
        <v>2530</v>
      </c>
      <c r="G187" s="62"/>
      <c r="H187" s="75" t="s">
        <v>2531</v>
      </c>
    </row>
    <row r="188" spans="1:8" s="101" customFormat="1" x14ac:dyDescent="0.2">
      <c r="A188" s="107">
        <v>184</v>
      </c>
      <c r="B188" s="61"/>
      <c r="C188" s="108" t="s">
        <v>3514</v>
      </c>
      <c r="D188" s="32" t="s">
        <v>867</v>
      </c>
      <c r="F188" s="62" t="s">
        <v>447</v>
      </c>
      <c r="G188" s="62"/>
      <c r="H188" s="75" t="s">
        <v>2532</v>
      </c>
    </row>
    <row r="189" spans="1:8" s="101" customFormat="1" x14ac:dyDescent="0.2">
      <c r="A189" s="107">
        <v>185</v>
      </c>
      <c r="B189" s="61"/>
      <c r="C189" s="108" t="s">
        <v>3515</v>
      </c>
      <c r="D189" s="32" t="s">
        <v>869</v>
      </c>
      <c r="F189" s="62" t="s">
        <v>448</v>
      </c>
      <c r="G189" s="62"/>
      <c r="H189" s="75" t="s">
        <v>2533</v>
      </c>
    </row>
    <row r="190" spans="1:8" s="101" customFormat="1" x14ac:dyDescent="0.2">
      <c r="A190" s="107">
        <v>186</v>
      </c>
      <c r="B190" s="61"/>
      <c r="C190" s="108" t="s">
        <v>3516</v>
      </c>
      <c r="D190" s="32" t="s">
        <v>449</v>
      </c>
      <c r="F190" s="62" t="s">
        <v>449</v>
      </c>
      <c r="G190" s="62"/>
      <c r="H190" s="75" t="s">
        <v>2534</v>
      </c>
    </row>
    <row r="191" spans="1:8" s="101" customFormat="1" x14ac:dyDescent="0.2">
      <c r="A191" s="107">
        <v>187</v>
      </c>
      <c r="B191" s="61"/>
      <c r="C191" s="108" t="s">
        <v>3517</v>
      </c>
      <c r="D191" s="32" t="s">
        <v>491</v>
      </c>
      <c r="F191" s="62" t="s">
        <v>491</v>
      </c>
      <c r="G191" s="62"/>
      <c r="H191" s="75" t="s">
        <v>2405</v>
      </c>
    </row>
    <row r="192" spans="1:8" s="101" customFormat="1" x14ac:dyDescent="0.2">
      <c r="A192" s="107">
        <v>188</v>
      </c>
      <c r="B192" s="61"/>
      <c r="C192" s="108" t="s">
        <v>3518</v>
      </c>
      <c r="D192" s="32" t="s">
        <v>1911</v>
      </c>
      <c r="F192" s="62" t="s">
        <v>2637</v>
      </c>
      <c r="G192" s="62"/>
      <c r="H192" s="75" t="s">
        <v>2638</v>
      </c>
    </row>
    <row r="193" spans="1:8" s="101" customFormat="1" x14ac:dyDescent="0.2">
      <c r="A193" s="107">
        <v>189</v>
      </c>
      <c r="B193" s="61"/>
      <c r="C193" s="108" t="s">
        <v>3519</v>
      </c>
      <c r="D193" s="32" t="s">
        <v>438</v>
      </c>
      <c r="F193" s="62" t="s">
        <v>2635</v>
      </c>
      <c r="G193" s="62"/>
      <c r="H193" s="75" t="s">
        <v>2636</v>
      </c>
    </row>
    <row r="194" spans="1:8" s="101" customFormat="1" x14ac:dyDescent="0.2">
      <c r="A194" s="107">
        <v>190</v>
      </c>
      <c r="B194" s="61"/>
      <c r="C194" s="108" t="s">
        <v>3520</v>
      </c>
      <c r="D194" s="32" t="s">
        <v>1912</v>
      </c>
      <c r="F194" s="62" t="s">
        <v>450</v>
      </c>
      <c r="G194" s="62"/>
      <c r="H194" s="75" t="s">
        <v>2535</v>
      </c>
    </row>
    <row r="195" spans="1:8" s="101" customFormat="1" x14ac:dyDescent="0.2">
      <c r="A195" s="107">
        <v>191</v>
      </c>
      <c r="B195" s="61"/>
      <c r="C195" s="108" t="s">
        <v>3521</v>
      </c>
      <c r="D195" s="32" t="s">
        <v>451</v>
      </c>
      <c r="F195" s="62" t="s">
        <v>451</v>
      </c>
      <c r="G195" s="62"/>
      <c r="H195" s="75" t="s">
        <v>2536</v>
      </c>
    </row>
    <row r="196" spans="1:8" s="101" customFormat="1" x14ac:dyDescent="0.2">
      <c r="A196" s="107">
        <v>192</v>
      </c>
      <c r="B196" s="61"/>
      <c r="C196" s="108" t="s">
        <v>3522</v>
      </c>
      <c r="D196" s="32" t="s">
        <v>1914</v>
      </c>
      <c r="F196" s="62" t="s">
        <v>2537</v>
      </c>
      <c r="G196" s="62"/>
      <c r="H196" s="75" t="s">
        <v>2538</v>
      </c>
    </row>
    <row r="197" spans="1:8" s="101" customFormat="1" x14ac:dyDescent="0.2">
      <c r="A197" s="107">
        <v>193</v>
      </c>
      <c r="B197" s="61"/>
      <c r="C197" s="108" t="s">
        <v>3523</v>
      </c>
      <c r="D197" s="32" t="s">
        <v>1915</v>
      </c>
      <c r="F197" s="62" t="s">
        <v>2539</v>
      </c>
      <c r="G197" s="62"/>
      <c r="H197" s="75" t="s">
        <v>2540</v>
      </c>
    </row>
    <row r="198" spans="1:8" s="101" customFormat="1" x14ac:dyDescent="0.2">
      <c r="A198" s="107">
        <v>194</v>
      </c>
      <c r="B198" s="61"/>
      <c r="C198" s="108" t="s">
        <v>3524</v>
      </c>
      <c r="D198" s="32" t="s">
        <v>1917</v>
      </c>
      <c r="F198" s="62" t="s">
        <v>2541</v>
      </c>
      <c r="G198" s="62"/>
      <c r="H198" s="75" t="s">
        <v>2542</v>
      </c>
    </row>
    <row r="199" spans="1:8" s="101" customFormat="1" x14ac:dyDescent="0.2">
      <c r="A199" s="107">
        <v>195</v>
      </c>
      <c r="B199" s="61"/>
      <c r="C199" s="108" t="s">
        <v>3525</v>
      </c>
      <c r="D199" s="32" t="s">
        <v>1918</v>
      </c>
      <c r="F199" s="62" t="s">
        <v>2543</v>
      </c>
      <c r="G199" s="62"/>
      <c r="H199" s="75" t="s">
        <v>2544</v>
      </c>
    </row>
    <row r="200" spans="1:8" s="101" customFormat="1" x14ac:dyDescent="0.2">
      <c r="A200" s="107">
        <v>196</v>
      </c>
      <c r="B200" s="61"/>
      <c r="C200" s="108" t="s">
        <v>3526</v>
      </c>
      <c r="D200" s="32" t="s">
        <v>452</v>
      </c>
      <c r="F200" s="62" t="s">
        <v>452</v>
      </c>
      <c r="G200" s="62"/>
      <c r="H200" s="75" t="s">
        <v>2545</v>
      </c>
    </row>
    <row r="201" spans="1:8" s="101" customFormat="1" ht="22.5" x14ac:dyDescent="0.2">
      <c r="A201" s="107">
        <v>197</v>
      </c>
      <c r="B201" s="61"/>
      <c r="C201" s="108" t="s">
        <v>3527</v>
      </c>
      <c r="D201" s="32" t="s">
        <v>465</v>
      </c>
      <c r="F201" s="62" t="s">
        <v>2639</v>
      </c>
      <c r="G201" s="62"/>
      <c r="H201" s="75" t="s">
        <v>2535</v>
      </c>
    </row>
    <row r="202" spans="1:8" s="101" customFormat="1" x14ac:dyDescent="0.2">
      <c r="A202" s="107">
        <v>198</v>
      </c>
      <c r="B202" s="61"/>
      <c r="C202" s="108" t="s">
        <v>3528</v>
      </c>
      <c r="D202" s="32" t="s">
        <v>876</v>
      </c>
      <c r="F202" s="62" t="s">
        <v>3763</v>
      </c>
      <c r="G202" s="62"/>
      <c r="H202" s="75" t="s">
        <v>2546</v>
      </c>
    </row>
    <row r="203" spans="1:8" s="101" customFormat="1" x14ac:dyDescent="0.2">
      <c r="A203" s="107">
        <v>199</v>
      </c>
      <c r="B203" s="61"/>
      <c r="C203" s="108" t="s">
        <v>3529</v>
      </c>
      <c r="D203" s="32" t="s">
        <v>382</v>
      </c>
      <c r="F203" s="62" t="s">
        <v>754</v>
      </c>
      <c r="G203" s="62"/>
      <c r="H203" s="75" t="s">
        <v>2547</v>
      </c>
    </row>
    <row r="204" spans="1:8" s="101" customFormat="1" x14ac:dyDescent="0.2">
      <c r="A204" s="107">
        <v>200</v>
      </c>
      <c r="B204" s="61"/>
      <c r="C204" s="108" t="s">
        <v>3530</v>
      </c>
      <c r="D204" s="32" t="s">
        <v>384</v>
      </c>
      <c r="F204" s="62" t="s">
        <v>755</v>
      </c>
      <c r="G204" s="62"/>
      <c r="H204" s="62" t="s">
        <v>2548</v>
      </c>
    </row>
    <row r="205" spans="1:8" s="101" customFormat="1" x14ac:dyDescent="0.2">
      <c r="A205" s="107">
        <v>201</v>
      </c>
      <c r="B205" s="61"/>
      <c r="C205" s="108" t="s">
        <v>3531</v>
      </c>
      <c r="D205" s="32" t="s">
        <v>454</v>
      </c>
      <c r="F205" s="62" t="s">
        <v>454</v>
      </c>
      <c r="G205" s="62"/>
      <c r="H205" s="75" t="s">
        <v>2549</v>
      </c>
    </row>
    <row r="206" spans="1:8" s="101" customFormat="1" x14ac:dyDescent="0.2">
      <c r="A206" s="107">
        <v>202</v>
      </c>
      <c r="B206" s="61"/>
      <c r="C206" s="108" t="s">
        <v>3532</v>
      </c>
      <c r="D206" s="32" t="s">
        <v>386</v>
      </c>
      <c r="F206" s="62" t="s">
        <v>2550</v>
      </c>
      <c r="G206" s="62"/>
      <c r="H206" s="75" t="s">
        <v>2551</v>
      </c>
    </row>
    <row r="207" spans="1:8" s="101" customFormat="1" x14ac:dyDescent="0.2">
      <c r="A207" s="107">
        <v>203</v>
      </c>
      <c r="B207" s="61"/>
      <c r="C207" s="108" t="s">
        <v>3533</v>
      </c>
      <c r="D207" s="32" t="s">
        <v>453</v>
      </c>
      <c r="F207" s="62" t="s">
        <v>453</v>
      </c>
      <c r="G207" s="62"/>
      <c r="H207" s="75" t="s">
        <v>2552</v>
      </c>
    </row>
    <row r="208" spans="1:8" s="101" customFormat="1" x14ac:dyDescent="0.2">
      <c r="A208" s="107">
        <v>204</v>
      </c>
      <c r="B208" s="61"/>
      <c r="C208" s="108" t="s">
        <v>3534</v>
      </c>
      <c r="D208" s="32" t="s">
        <v>878</v>
      </c>
      <c r="F208" s="62" t="s">
        <v>753</v>
      </c>
      <c r="G208" s="62"/>
      <c r="H208" s="62" t="s">
        <v>2553</v>
      </c>
    </row>
    <row r="209" spans="1:8" s="101" customFormat="1" x14ac:dyDescent="0.2">
      <c r="A209" s="107">
        <v>205</v>
      </c>
      <c r="B209" s="61"/>
      <c r="C209" s="108" t="s">
        <v>3535</v>
      </c>
      <c r="D209" s="32" t="s">
        <v>494</v>
      </c>
      <c r="F209" s="62" t="s">
        <v>494</v>
      </c>
      <c r="G209" s="62"/>
      <c r="H209" s="75" t="s">
        <v>2446</v>
      </c>
    </row>
    <row r="210" spans="1:8" s="101" customFormat="1" x14ac:dyDescent="0.2">
      <c r="A210" s="107">
        <v>206</v>
      </c>
      <c r="B210" s="61"/>
      <c r="C210" s="108" t="s">
        <v>3536</v>
      </c>
      <c r="D210" s="32" t="s">
        <v>587</v>
      </c>
      <c r="F210" s="62" t="s">
        <v>457</v>
      </c>
      <c r="G210" s="62"/>
      <c r="H210" s="75" t="s">
        <v>2554</v>
      </c>
    </row>
    <row r="211" spans="1:8" s="101" customFormat="1" x14ac:dyDescent="0.2">
      <c r="A211" s="107">
        <v>207</v>
      </c>
      <c r="B211" s="61"/>
      <c r="C211" s="108" t="s">
        <v>3537</v>
      </c>
      <c r="D211" s="32" t="s">
        <v>495</v>
      </c>
      <c r="F211" s="62" t="s">
        <v>456</v>
      </c>
      <c r="G211" s="62"/>
      <c r="H211" s="75" t="s">
        <v>2555</v>
      </c>
    </row>
    <row r="212" spans="1:8" s="101" customFormat="1" x14ac:dyDescent="0.2">
      <c r="A212" s="107">
        <v>208</v>
      </c>
      <c r="B212" s="61"/>
      <c r="C212" s="108" t="s">
        <v>3538</v>
      </c>
      <c r="D212" s="32" t="s">
        <v>388</v>
      </c>
      <c r="F212" s="62" t="s">
        <v>455</v>
      </c>
      <c r="G212" s="62"/>
      <c r="H212" s="75" t="s">
        <v>2556</v>
      </c>
    </row>
    <row r="213" spans="1:8" s="101" customFormat="1" x14ac:dyDescent="0.2">
      <c r="A213" s="107">
        <v>209</v>
      </c>
      <c r="B213" s="61"/>
      <c r="C213" s="108" t="s">
        <v>3539</v>
      </c>
      <c r="D213" s="32" t="s">
        <v>1921</v>
      </c>
      <c r="F213" s="62" t="s">
        <v>2557</v>
      </c>
      <c r="G213" s="62"/>
      <c r="H213" s="75" t="s">
        <v>2558</v>
      </c>
    </row>
    <row r="214" spans="1:8" s="101" customFormat="1" x14ac:dyDescent="0.2">
      <c r="A214" s="107"/>
      <c r="B214" s="61"/>
      <c r="C214" s="108"/>
      <c r="D214" s="32"/>
      <c r="F214" s="62"/>
      <c r="G214" s="62"/>
      <c r="H214" s="75"/>
    </row>
    <row r="215" spans="1:8" s="101" customFormat="1" x14ac:dyDescent="0.2">
      <c r="A215" s="107">
        <v>501</v>
      </c>
      <c r="B215" s="61"/>
      <c r="C215" s="108"/>
      <c r="D215" s="62" t="s">
        <v>3132</v>
      </c>
      <c r="E215" s="75"/>
      <c r="F215" s="75" t="s">
        <v>3140</v>
      </c>
      <c r="G215" s="75"/>
      <c r="H215" s="75" t="s">
        <v>3153</v>
      </c>
    </row>
    <row r="216" spans="1:8" s="101" customFormat="1" x14ac:dyDescent="0.2">
      <c r="A216" s="107">
        <v>502</v>
      </c>
      <c r="B216" s="61"/>
      <c r="C216" s="108"/>
      <c r="D216" s="62" t="s">
        <v>3133</v>
      </c>
      <c r="E216" s="75"/>
      <c r="F216" s="75" t="s">
        <v>3141</v>
      </c>
      <c r="G216" s="75"/>
      <c r="H216" s="75" t="s">
        <v>3146</v>
      </c>
    </row>
    <row r="217" spans="1:8" s="101" customFormat="1" x14ac:dyDescent="0.2">
      <c r="A217" s="107">
        <v>503</v>
      </c>
      <c r="B217" s="61"/>
      <c r="C217" s="108"/>
      <c r="D217" s="62" t="s">
        <v>1020</v>
      </c>
      <c r="E217" s="75"/>
      <c r="F217" s="75" t="s">
        <v>3142</v>
      </c>
      <c r="G217" s="75"/>
      <c r="H217" s="75" t="s">
        <v>1021</v>
      </c>
    </row>
    <row r="218" spans="1:8" s="101" customFormat="1" x14ac:dyDescent="0.2">
      <c r="A218" s="107">
        <v>504</v>
      </c>
      <c r="B218" s="61"/>
      <c r="C218" s="108"/>
      <c r="D218" s="62" t="s">
        <v>1022</v>
      </c>
      <c r="E218" s="75"/>
      <c r="F218" s="75" t="s">
        <v>210</v>
      </c>
      <c r="G218" s="75"/>
      <c r="H218" s="75" t="s">
        <v>1023</v>
      </c>
    </row>
    <row r="219" spans="1:8" s="101" customFormat="1" x14ac:dyDescent="0.2">
      <c r="A219" s="107">
        <v>505</v>
      </c>
      <c r="B219" s="61"/>
      <c r="C219" s="108"/>
      <c r="D219" s="62" t="s">
        <v>1024</v>
      </c>
      <c r="E219" s="75"/>
      <c r="F219" s="75" t="s">
        <v>1025</v>
      </c>
      <c r="G219" s="75"/>
      <c r="H219" s="75" t="s">
        <v>1026</v>
      </c>
    </row>
    <row r="220" spans="1:8" s="101" customFormat="1" x14ac:dyDescent="0.2">
      <c r="A220" s="107">
        <v>506</v>
      </c>
      <c r="B220" s="61"/>
      <c r="C220" s="108"/>
      <c r="D220" s="62" t="s">
        <v>1027</v>
      </c>
      <c r="E220" s="75"/>
      <c r="F220" s="75" t="s">
        <v>1028</v>
      </c>
      <c r="G220" s="75"/>
      <c r="H220" s="75" t="s">
        <v>1029</v>
      </c>
    </row>
    <row r="221" spans="1:8" s="101" customFormat="1" ht="22.5" x14ac:dyDescent="0.2">
      <c r="A221" s="107">
        <v>507</v>
      </c>
      <c r="B221" s="61"/>
      <c r="C221" s="108"/>
      <c r="D221" s="62" t="s">
        <v>1030</v>
      </c>
      <c r="E221" s="75"/>
      <c r="F221" s="75" t="s">
        <v>1031</v>
      </c>
      <c r="G221" s="75"/>
      <c r="H221" s="75" t="s">
        <v>1032</v>
      </c>
    </row>
    <row r="222" spans="1:8" s="101" customFormat="1" x14ac:dyDescent="0.2">
      <c r="A222" s="107">
        <v>508</v>
      </c>
      <c r="B222" s="61"/>
      <c r="C222" s="108"/>
      <c r="D222" s="62" t="s">
        <v>472</v>
      </c>
      <c r="E222" s="75"/>
      <c r="F222" s="75" t="s">
        <v>211</v>
      </c>
      <c r="G222" s="75"/>
      <c r="H222" s="75" t="s">
        <v>1033</v>
      </c>
    </row>
    <row r="223" spans="1:8" s="101" customFormat="1" x14ac:dyDescent="0.2">
      <c r="A223" s="107">
        <v>509</v>
      </c>
      <c r="B223" s="61"/>
      <c r="C223" s="108"/>
      <c r="D223" s="62" t="s">
        <v>1034</v>
      </c>
      <c r="E223" s="75"/>
      <c r="F223" s="75" t="s">
        <v>1035</v>
      </c>
      <c r="G223" s="75"/>
      <c r="H223" s="75" t="s">
        <v>1036</v>
      </c>
    </row>
    <row r="224" spans="1:8" s="101" customFormat="1" x14ac:dyDescent="0.2">
      <c r="A224" s="107">
        <v>510</v>
      </c>
      <c r="B224" s="61"/>
      <c r="C224" s="108"/>
      <c r="D224" s="62" t="s">
        <v>1037</v>
      </c>
      <c r="E224" s="75"/>
      <c r="F224" s="75" t="s">
        <v>1038</v>
      </c>
      <c r="G224" s="75"/>
      <c r="H224" s="75" t="s">
        <v>1039</v>
      </c>
    </row>
    <row r="225" spans="1:8" s="101" customFormat="1" x14ac:dyDescent="0.2">
      <c r="A225" s="107">
        <v>511</v>
      </c>
      <c r="B225" s="61"/>
      <c r="C225" s="108"/>
      <c r="D225" s="62" t="s">
        <v>1040</v>
      </c>
      <c r="E225" s="75"/>
      <c r="F225" s="75" t="s">
        <v>1041</v>
      </c>
      <c r="G225" s="75"/>
      <c r="H225" s="75" t="s">
        <v>1042</v>
      </c>
    </row>
    <row r="226" spans="1:8" s="101" customFormat="1" x14ac:dyDescent="0.2">
      <c r="A226" s="107">
        <v>512</v>
      </c>
      <c r="B226" s="61"/>
      <c r="C226" s="108"/>
      <c r="D226" s="62" t="s">
        <v>1043</v>
      </c>
      <c r="E226" s="75"/>
      <c r="F226" s="75" t="s">
        <v>1044</v>
      </c>
      <c r="G226" s="75"/>
      <c r="H226" s="75" t="s">
        <v>1045</v>
      </c>
    </row>
    <row r="227" spans="1:8" s="101" customFormat="1" x14ac:dyDescent="0.2">
      <c r="A227" s="107">
        <v>513</v>
      </c>
      <c r="B227" s="61"/>
      <c r="C227" s="108"/>
      <c r="D227" s="62" t="s">
        <v>473</v>
      </c>
      <c r="E227" s="75"/>
      <c r="F227" s="75" t="s">
        <v>212</v>
      </c>
      <c r="G227" s="75"/>
      <c r="H227" s="75" t="s">
        <v>1046</v>
      </c>
    </row>
    <row r="228" spans="1:8" s="101" customFormat="1" x14ac:dyDescent="0.2">
      <c r="A228" s="107">
        <v>514</v>
      </c>
      <c r="B228" s="61"/>
      <c r="C228" s="108"/>
      <c r="D228" s="62" t="s">
        <v>474</v>
      </c>
      <c r="E228" s="75"/>
      <c r="F228" s="75" t="s">
        <v>213</v>
      </c>
      <c r="G228" s="75"/>
      <c r="H228" s="75" t="s">
        <v>1047</v>
      </c>
    </row>
    <row r="229" spans="1:8" s="101" customFormat="1" x14ac:dyDescent="0.2">
      <c r="A229" s="107">
        <v>515</v>
      </c>
      <c r="B229" s="61"/>
      <c r="C229" s="108"/>
      <c r="D229" s="62" t="s">
        <v>475</v>
      </c>
      <c r="E229" s="75"/>
      <c r="F229" s="75" t="s">
        <v>214</v>
      </c>
      <c r="G229" s="75"/>
      <c r="H229" s="75" t="s">
        <v>1048</v>
      </c>
    </row>
    <row r="230" spans="1:8" s="101" customFormat="1" x14ac:dyDescent="0.2">
      <c r="A230" s="107">
        <v>516</v>
      </c>
      <c r="B230" s="61"/>
      <c r="C230" s="108"/>
      <c r="D230" s="62" t="s">
        <v>1049</v>
      </c>
      <c r="E230" s="75"/>
      <c r="F230" s="75" t="s">
        <v>1050</v>
      </c>
      <c r="G230" s="75"/>
      <c r="H230" s="75" t="s">
        <v>1051</v>
      </c>
    </row>
    <row r="231" spans="1:8" s="101" customFormat="1" x14ac:dyDescent="0.2">
      <c r="A231" s="107">
        <v>517</v>
      </c>
      <c r="B231" s="61"/>
      <c r="C231" s="108"/>
      <c r="D231" s="62" t="s">
        <v>476</v>
      </c>
      <c r="E231" s="75"/>
      <c r="F231" s="75" t="s">
        <v>215</v>
      </c>
      <c r="G231" s="75"/>
      <c r="H231" s="75" t="s">
        <v>1052</v>
      </c>
    </row>
    <row r="232" spans="1:8" s="101" customFormat="1" x14ac:dyDescent="0.2">
      <c r="A232" s="107">
        <v>518</v>
      </c>
      <c r="B232" s="61"/>
      <c r="C232" s="108"/>
      <c r="D232" s="62" t="s">
        <v>1053</v>
      </c>
      <c r="E232" s="75"/>
      <c r="F232" s="75" t="s">
        <v>1054</v>
      </c>
      <c r="G232" s="75"/>
      <c r="H232" s="75" t="s">
        <v>1055</v>
      </c>
    </row>
    <row r="233" spans="1:8" s="101" customFormat="1" x14ac:dyDescent="0.2">
      <c r="A233" s="107">
        <v>519</v>
      </c>
      <c r="B233" s="61"/>
      <c r="C233" s="108"/>
      <c r="D233" s="62" t="s">
        <v>1056</v>
      </c>
      <c r="E233" s="75"/>
      <c r="F233" s="75" t="s">
        <v>216</v>
      </c>
      <c r="G233" s="75"/>
      <c r="H233" s="75" t="s">
        <v>1057</v>
      </c>
    </row>
    <row r="234" spans="1:8" s="101" customFormat="1" x14ac:dyDescent="0.2">
      <c r="A234" s="107">
        <v>520</v>
      </c>
      <c r="B234" s="61"/>
      <c r="C234" s="108"/>
      <c r="D234" s="62" t="s">
        <v>1058</v>
      </c>
      <c r="E234" s="75"/>
      <c r="F234" s="75" t="s">
        <v>1059</v>
      </c>
      <c r="G234" s="75"/>
      <c r="H234" s="75" t="s">
        <v>1060</v>
      </c>
    </row>
    <row r="235" spans="1:8" s="101" customFormat="1" x14ac:dyDescent="0.2">
      <c r="A235" s="107">
        <v>521</v>
      </c>
      <c r="B235" s="61"/>
      <c r="C235" s="108"/>
      <c r="D235" s="62" t="s">
        <v>1061</v>
      </c>
      <c r="E235" s="75"/>
      <c r="F235" s="75" t="s">
        <v>1062</v>
      </c>
      <c r="G235" s="75"/>
      <c r="H235" s="75" t="s">
        <v>1063</v>
      </c>
    </row>
    <row r="236" spans="1:8" s="101" customFormat="1" x14ac:dyDescent="0.2">
      <c r="A236" s="107">
        <v>522</v>
      </c>
      <c r="B236" s="61"/>
      <c r="C236" s="108"/>
      <c r="D236" s="62" t="s">
        <v>1064</v>
      </c>
      <c r="E236" s="75"/>
      <c r="F236" s="75" t="s">
        <v>1065</v>
      </c>
      <c r="G236" s="75"/>
      <c r="H236" s="75" t="s">
        <v>1066</v>
      </c>
    </row>
    <row r="237" spans="1:8" s="101" customFormat="1" x14ac:dyDescent="0.2">
      <c r="A237" s="107">
        <v>523</v>
      </c>
      <c r="B237" s="61"/>
      <c r="C237" s="108"/>
      <c r="D237" s="62" t="s">
        <v>1067</v>
      </c>
      <c r="E237" s="75"/>
      <c r="F237" s="75" t="s">
        <v>1068</v>
      </c>
      <c r="G237" s="75"/>
      <c r="H237" s="75" t="s">
        <v>1069</v>
      </c>
    </row>
    <row r="238" spans="1:8" s="101" customFormat="1" x14ac:dyDescent="0.2">
      <c r="A238" s="107">
        <v>524</v>
      </c>
      <c r="B238" s="61"/>
      <c r="C238" s="108"/>
      <c r="D238" s="62" t="s">
        <v>1070</v>
      </c>
      <c r="E238" s="75"/>
      <c r="F238" s="75" t="s">
        <v>1071</v>
      </c>
      <c r="G238" s="75"/>
      <c r="H238" s="75" t="s">
        <v>1072</v>
      </c>
    </row>
    <row r="239" spans="1:8" s="101" customFormat="1" ht="22.5" x14ac:dyDescent="0.2">
      <c r="A239" s="107">
        <v>525</v>
      </c>
      <c r="B239" s="61"/>
      <c r="C239" s="108"/>
      <c r="D239" s="62" t="s">
        <v>3134</v>
      </c>
      <c r="E239" s="75"/>
      <c r="F239" s="75" t="s">
        <v>1073</v>
      </c>
      <c r="G239" s="75"/>
      <c r="H239" s="75" t="s">
        <v>1074</v>
      </c>
    </row>
    <row r="240" spans="1:8" s="101" customFormat="1" ht="22.5" x14ac:dyDescent="0.2">
      <c r="A240" s="107">
        <v>526</v>
      </c>
      <c r="B240" s="61"/>
      <c r="C240" s="108"/>
      <c r="D240" s="62" t="s">
        <v>1075</v>
      </c>
      <c r="E240" s="75"/>
      <c r="F240" s="75" t="s">
        <v>1076</v>
      </c>
      <c r="G240" s="75"/>
      <c r="H240" s="75" t="s">
        <v>1077</v>
      </c>
    </row>
    <row r="241" spans="1:8" s="101" customFormat="1" x14ac:dyDescent="0.2">
      <c r="A241" s="107">
        <v>527</v>
      </c>
      <c r="B241" s="61"/>
      <c r="C241" s="108"/>
      <c r="D241" s="62" t="s">
        <v>1078</v>
      </c>
      <c r="E241" s="75"/>
      <c r="F241" s="75" t="s">
        <v>1079</v>
      </c>
      <c r="G241" s="75"/>
      <c r="H241" s="75" t="s">
        <v>1080</v>
      </c>
    </row>
    <row r="242" spans="1:8" s="101" customFormat="1" x14ac:dyDescent="0.2">
      <c r="A242" s="107">
        <v>528</v>
      </c>
      <c r="B242" s="61"/>
      <c r="C242" s="108"/>
      <c r="D242" s="62" t="s">
        <v>1081</v>
      </c>
      <c r="E242" s="75"/>
      <c r="F242" s="75" t="s">
        <v>1082</v>
      </c>
      <c r="G242" s="75"/>
      <c r="H242" s="75" t="s">
        <v>1083</v>
      </c>
    </row>
    <row r="243" spans="1:8" s="101" customFormat="1" x14ac:dyDescent="0.2">
      <c r="A243" s="107">
        <v>529</v>
      </c>
      <c r="B243" s="61"/>
      <c r="C243" s="108"/>
      <c r="D243" s="62" t="s">
        <v>1084</v>
      </c>
      <c r="E243" s="75"/>
      <c r="F243" s="75" t="s">
        <v>1085</v>
      </c>
      <c r="G243" s="75"/>
      <c r="H243" s="75" t="s">
        <v>1086</v>
      </c>
    </row>
    <row r="244" spans="1:8" s="101" customFormat="1" x14ac:dyDescent="0.2">
      <c r="A244" s="107">
        <v>530</v>
      </c>
      <c r="B244" s="61"/>
      <c r="C244" s="108"/>
      <c r="D244" s="62" t="s">
        <v>1087</v>
      </c>
      <c r="E244" s="75"/>
      <c r="F244" s="75" t="s">
        <v>1088</v>
      </c>
      <c r="G244" s="75"/>
      <c r="H244" s="75" t="s">
        <v>1089</v>
      </c>
    </row>
    <row r="245" spans="1:8" s="101" customFormat="1" x14ac:dyDescent="0.2">
      <c r="A245" s="107">
        <v>531</v>
      </c>
      <c r="B245" s="61"/>
      <c r="C245" s="108"/>
      <c r="D245" s="62" t="s">
        <v>1090</v>
      </c>
      <c r="E245" s="75"/>
      <c r="F245" s="75" t="s">
        <v>1091</v>
      </c>
      <c r="G245" s="75"/>
      <c r="H245" s="75" t="s">
        <v>1092</v>
      </c>
    </row>
    <row r="246" spans="1:8" s="101" customFormat="1" x14ac:dyDescent="0.2">
      <c r="A246" s="107">
        <v>532</v>
      </c>
      <c r="B246" s="61"/>
      <c r="C246" s="108"/>
      <c r="D246" s="62" t="s">
        <v>1093</v>
      </c>
      <c r="E246" s="75"/>
      <c r="F246" s="75" t="s">
        <v>1094</v>
      </c>
      <c r="G246" s="75"/>
      <c r="H246" s="75" t="s">
        <v>1095</v>
      </c>
    </row>
    <row r="247" spans="1:8" s="101" customFormat="1" x14ac:dyDescent="0.2">
      <c r="A247" s="107">
        <v>533</v>
      </c>
      <c r="B247" s="61"/>
      <c r="C247" s="108"/>
      <c r="D247" s="62" t="s">
        <v>1096</v>
      </c>
      <c r="E247" s="75"/>
      <c r="F247" s="75" t="s">
        <v>1097</v>
      </c>
      <c r="G247" s="75"/>
      <c r="H247" s="75" t="s">
        <v>1098</v>
      </c>
    </row>
    <row r="248" spans="1:8" s="101" customFormat="1" x14ac:dyDescent="0.2">
      <c r="A248" s="107">
        <v>534</v>
      </c>
      <c r="B248" s="61"/>
      <c r="C248" s="108"/>
      <c r="D248" s="62" t="s">
        <v>1099</v>
      </c>
      <c r="E248" s="75"/>
      <c r="F248" s="75" t="s">
        <v>217</v>
      </c>
      <c r="G248" s="75"/>
      <c r="H248" s="75" t="s">
        <v>1100</v>
      </c>
    </row>
    <row r="249" spans="1:8" s="101" customFormat="1" x14ac:dyDescent="0.2">
      <c r="A249" s="107">
        <v>535</v>
      </c>
      <c r="B249" s="61"/>
      <c r="C249" s="108"/>
      <c r="D249" s="62" t="s">
        <v>221</v>
      </c>
      <c r="E249" s="75"/>
      <c r="F249" s="75" t="s">
        <v>219</v>
      </c>
      <c r="G249" s="75"/>
      <c r="H249" s="75" t="s">
        <v>1101</v>
      </c>
    </row>
    <row r="250" spans="1:8" s="101" customFormat="1" x14ac:dyDescent="0.2">
      <c r="A250" s="107">
        <v>536</v>
      </c>
      <c r="B250" s="61"/>
      <c r="C250" s="108"/>
      <c r="D250" s="62" t="s">
        <v>1102</v>
      </c>
      <c r="E250" s="75"/>
      <c r="F250" s="75" t="s">
        <v>218</v>
      </c>
      <c r="G250" s="75"/>
      <c r="H250" s="75" t="s">
        <v>1103</v>
      </c>
    </row>
    <row r="251" spans="1:8" s="101" customFormat="1" x14ac:dyDescent="0.2">
      <c r="A251" s="107">
        <v>537</v>
      </c>
      <c r="B251" s="61"/>
      <c r="C251" s="108"/>
      <c r="D251" s="62" t="s">
        <v>1104</v>
      </c>
      <c r="E251" s="75"/>
      <c r="F251" s="75" t="s">
        <v>220</v>
      </c>
      <c r="G251" s="75"/>
      <c r="H251" s="75" t="s">
        <v>1105</v>
      </c>
    </row>
    <row r="252" spans="1:8" s="101" customFormat="1" x14ac:dyDescent="0.2">
      <c r="A252" s="107">
        <v>538</v>
      </c>
      <c r="B252" s="61"/>
      <c r="C252" s="108"/>
      <c r="D252" s="62" t="s">
        <v>1106</v>
      </c>
      <c r="E252" s="75"/>
      <c r="F252" s="75" t="s">
        <v>693</v>
      </c>
      <c r="G252" s="75"/>
      <c r="H252" s="75" t="s">
        <v>1107</v>
      </c>
    </row>
    <row r="253" spans="1:8" s="101" customFormat="1" x14ac:dyDescent="0.2">
      <c r="A253" s="107">
        <v>539</v>
      </c>
      <c r="B253" s="61"/>
      <c r="C253" s="108"/>
      <c r="D253" s="62" t="s">
        <v>1108</v>
      </c>
      <c r="E253" s="75"/>
      <c r="F253" s="75" t="s">
        <v>1109</v>
      </c>
      <c r="G253" s="75"/>
      <c r="H253" s="75" t="s">
        <v>1110</v>
      </c>
    </row>
    <row r="254" spans="1:8" s="101" customFormat="1" x14ac:dyDescent="0.2">
      <c r="A254" s="107">
        <v>540</v>
      </c>
      <c r="B254" s="61"/>
      <c r="C254" s="108"/>
      <c r="D254" s="62" t="s">
        <v>1111</v>
      </c>
      <c r="E254" s="75"/>
      <c r="F254" s="75" t="s">
        <v>1112</v>
      </c>
      <c r="G254" s="75"/>
      <c r="H254" s="75" t="s">
        <v>1113</v>
      </c>
    </row>
    <row r="255" spans="1:8" s="101" customFormat="1" x14ac:dyDescent="0.2">
      <c r="A255" s="107">
        <v>541</v>
      </c>
      <c r="B255" s="61"/>
      <c r="C255" s="108"/>
      <c r="D255" s="62" t="s">
        <v>1114</v>
      </c>
      <c r="E255" s="75"/>
      <c r="F255" s="75" t="s">
        <v>1115</v>
      </c>
      <c r="G255" s="75"/>
      <c r="H255" s="75" t="s">
        <v>1116</v>
      </c>
    </row>
    <row r="256" spans="1:8" s="101" customFormat="1" x14ac:dyDescent="0.2">
      <c r="A256" s="107">
        <v>542</v>
      </c>
      <c r="B256" s="61"/>
      <c r="C256" s="108"/>
      <c r="D256" s="62" t="s">
        <v>1117</v>
      </c>
      <c r="E256" s="75"/>
      <c r="F256" s="75" t="s">
        <v>1118</v>
      </c>
      <c r="G256" s="75"/>
      <c r="H256" s="75" t="s">
        <v>1119</v>
      </c>
    </row>
    <row r="257" spans="1:8" s="101" customFormat="1" x14ac:dyDescent="0.2">
      <c r="A257" s="107">
        <v>543</v>
      </c>
      <c r="B257" s="61"/>
      <c r="C257" s="108"/>
      <c r="D257" s="62" t="s">
        <v>1120</v>
      </c>
      <c r="E257" s="75"/>
      <c r="F257" s="75" t="s">
        <v>1121</v>
      </c>
      <c r="G257" s="75"/>
      <c r="H257" s="75" t="s">
        <v>1122</v>
      </c>
    </row>
    <row r="258" spans="1:8" s="101" customFormat="1" x14ac:dyDescent="0.2">
      <c r="A258" s="107">
        <v>544</v>
      </c>
      <c r="B258" s="61"/>
      <c r="C258" s="108"/>
      <c r="D258" s="62" t="s">
        <v>1123</v>
      </c>
      <c r="E258" s="75"/>
      <c r="F258" s="75" t="s">
        <v>1124</v>
      </c>
      <c r="G258" s="75"/>
      <c r="H258" s="75" t="s">
        <v>1125</v>
      </c>
    </row>
    <row r="259" spans="1:8" s="101" customFormat="1" ht="22.5" x14ac:dyDescent="0.2">
      <c r="A259" s="107">
        <v>545</v>
      </c>
      <c r="B259" s="61"/>
      <c r="C259" s="108"/>
      <c r="D259" s="62" t="s">
        <v>1126</v>
      </c>
      <c r="E259" s="75"/>
      <c r="F259" s="75" t="s">
        <v>1127</v>
      </c>
      <c r="G259" s="75"/>
      <c r="H259" s="75" t="s">
        <v>1128</v>
      </c>
    </row>
    <row r="260" spans="1:8" s="101" customFormat="1" x14ac:dyDescent="0.2">
      <c r="A260" s="107">
        <v>546</v>
      </c>
      <c r="B260" s="61"/>
      <c r="C260" s="108"/>
      <c r="D260" s="62" t="s">
        <v>1129</v>
      </c>
      <c r="E260" s="75"/>
      <c r="F260" s="75" t="s">
        <v>1130</v>
      </c>
      <c r="G260" s="75"/>
      <c r="H260" s="75" t="s">
        <v>1131</v>
      </c>
    </row>
    <row r="261" spans="1:8" s="101" customFormat="1" x14ac:dyDescent="0.2">
      <c r="A261" s="107">
        <v>547</v>
      </c>
      <c r="B261" s="61"/>
      <c r="C261" s="108"/>
      <c r="D261" s="62" t="s">
        <v>1132</v>
      </c>
      <c r="E261" s="75"/>
      <c r="F261" s="75" t="s">
        <v>1133</v>
      </c>
      <c r="G261" s="75"/>
      <c r="H261" s="75" t="s">
        <v>1134</v>
      </c>
    </row>
    <row r="262" spans="1:8" s="101" customFormat="1" x14ac:dyDescent="0.2">
      <c r="A262" s="107">
        <v>548</v>
      </c>
      <c r="B262" s="61"/>
      <c r="C262" s="108"/>
      <c r="D262" s="62" t="s">
        <v>1135</v>
      </c>
      <c r="E262" s="75"/>
      <c r="F262" s="75" t="s">
        <v>1136</v>
      </c>
      <c r="G262" s="75"/>
      <c r="H262" s="75" t="s">
        <v>1137</v>
      </c>
    </row>
    <row r="263" spans="1:8" s="101" customFormat="1" x14ac:dyDescent="0.2">
      <c r="A263" s="107">
        <v>549</v>
      </c>
      <c r="B263" s="61"/>
      <c r="C263" s="108"/>
      <c r="D263" s="62" t="s">
        <v>222</v>
      </c>
      <c r="E263" s="75"/>
      <c r="F263" s="75" t="s">
        <v>694</v>
      </c>
      <c r="G263" s="75"/>
      <c r="H263" s="75" t="s">
        <v>1138</v>
      </c>
    </row>
    <row r="264" spans="1:8" s="101" customFormat="1" x14ac:dyDescent="0.2">
      <c r="A264" s="107">
        <v>550</v>
      </c>
      <c r="B264" s="61"/>
      <c r="C264" s="108"/>
      <c r="D264" s="62" t="s">
        <v>1139</v>
      </c>
      <c r="E264" s="75"/>
      <c r="F264" s="75" t="s">
        <v>1140</v>
      </c>
      <c r="G264" s="75"/>
      <c r="H264" s="75" t="s">
        <v>1141</v>
      </c>
    </row>
    <row r="265" spans="1:8" s="101" customFormat="1" x14ac:dyDescent="0.2">
      <c r="A265" s="107">
        <v>551</v>
      </c>
      <c r="B265" s="61"/>
      <c r="C265" s="108"/>
      <c r="D265" s="62" t="s">
        <v>1142</v>
      </c>
      <c r="E265" s="75"/>
      <c r="F265" s="75" t="s">
        <v>1143</v>
      </c>
      <c r="G265" s="75"/>
      <c r="H265" s="75" t="s">
        <v>1144</v>
      </c>
    </row>
    <row r="266" spans="1:8" s="101" customFormat="1" x14ac:dyDescent="0.2">
      <c r="A266" s="107">
        <v>552</v>
      </c>
      <c r="B266" s="61"/>
      <c r="C266" s="108"/>
      <c r="D266" s="62" t="s">
        <v>1145</v>
      </c>
      <c r="E266" s="75"/>
      <c r="F266" s="75" t="s">
        <v>1146</v>
      </c>
      <c r="G266" s="75"/>
      <c r="H266" s="75" t="s">
        <v>1147</v>
      </c>
    </row>
    <row r="267" spans="1:8" s="101" customFormat="1" x14ac:dyDescent="0.2">
      <c r="A267" s="107">
        <v>553</v>
      </c>
      <c r="B267" s="61"/>
      <c r="C267" s="108"/>
      <c r="D267" s="62" t="s">
        <v>1148</v>
      </c>
      <c r="E267" s="75"/>
      <c r="F267" s="75" t="s">
        <v>1149</v>
      </c>
      <c r="G267" s="75"/>
      <c r="H267" s="75" t="s">
        <v>1150</v>
      </c>
    </row>
    <row r="268" spans="1:8" s="101" customFormat="1" x14ac:dyDescent="0.2">
      <c r="A268" s="107">
        <v>554</v>
      </c>
      <c r="B268" s="61"/>
      <c r="C268" s="108"/>
      <c r="D268" s="62" t="s">
        <v>1151</v>
      </c>
      <c r="E268" s="75"/>
      <c r="F268" s="75" t="s">
        <v>1152</v>
      </c>
      <c r="G268" s="75"/>
      <c r="H268" s="75" t="s">
        <v>1153</v>
      </c>
    </row>
    <row r="269" spans="1:8" s="101" customFormat="1" x14ac:dyDescent="0.2">
      <c r="A269" s="107">
        <v>555</v>
      </c>
      <c r="B269" s="61"/>
      <c r="C269" s="108"/>
      <c r="D269" s="62" t="s">
        <v>1154</v>
      </c>
      <c r="E269" s="75"/>
      <c r="F269" s="75" t="s">
        <v>1155</v>
      </c>
      <c r="G269" s="75"/>
      <c r="H269" s="75" t="s">
        <v>1156</v>
      </c>
    </row>
    <row r="270" spans="1:8" s="101" customFormat="1" x14ac:dyDescent="0.2">
      <c r="A270" s="107">
        <v>556</v>
      </c>
      <c r="B270" s="61"/>
      <c r="C270" s="108"/>
      <c r="D270" s="62" t="s">
        <v>2651</v>
      </c>
      <c r="E270" s="75"/>
      <c r="F270" s="75" t="s">
        <v>2652</v>
      </c>
      <c r="G270" s="75"/>
      <c r="H270" s="75" t="s">
        <v>2653</v>
      </c>
    </row>
    <row r="271" spans="1:8" s="101" customFormat="1" x14ac:dyDescent="0.2">
      <c r="A271" s="107">
        <v>557</v>
      </c>
      <c r="B271" s="61"/>
      <c r="C271" s="108"/>
      <c r="D271" s="62" t="s">
        <v>2654</v>
      </c>
      <c r="E271" s="75"/>
      <c r="F271" s="75" t="s">
        <v>2655</v>
      </c>
      <c r="G271" s="75"/>
      <c r="H271" s="75" t="s">
        <v>2656</v>
      </c>
    </row>
    <row r="272" spans="1:8" s="101" customFormat="1" x14ac:dyDescent="0.2">
      <c r="A272" s="107">
        <v>558</v>
      </c>
      <c r="B272" s="61"/>
      <c r="C272" s="108"/>
      <c r="D272" s="62" t="s">
        <v>2657</v>
      </c>
      <c r="E272" s="75"/>
      <c r="F272" s="75" t="s">
        <v>2658</v>
      </c>
      <c r="G272" s="75"/>
      <c r="H272" s="75" t="s">
        <v>2659</v>
      </c>
    </row>
    <row r="273" spans="1:8" s="101" customFormat="1" x14ac:dyDescent="0.2">
      <c r="A273" s="107">
        <v>559</v>
      </c>
      <c r="B273" s="61"/>
      <c r="C273" s="108"/>
      <c r="D273" s="62" t="s">
        <v>2660</v>
      </c>
      <c r="E273" s="75"/>
      <c r="F273" s="75" t="s">
        <v>2661</v>
      </c>
      <c r="G273" s="75"/>
      <c r="H273" s="75" t="s">
        <v>2662</v>
      </c>
    </row>
    <row r="274" spans="1:8" s="101" customFormat="1" x14ac:dyDescent="0.2">
      <c r="A274" s="107">
        <v>560</v>
      </c>
      <c r="B274" s="61"/>
      <c r="C274" s="108"/>
      <c r="D274" s="62" t="s">
        <v>2663</v>
      </c>
      <c r="E274" s="75"/>
      <c r="F274" s="75" t="s">
        <v>2664</v>
      </c>
      <c r="G274" s="75"/>
      <c r="H274" s="75" t="s">
        <v>2665</v>
      </c>
    </row>
    <row r="275" spans="1:8" s="101" customFormat="1" x14ac:dyDescent="0.2">
      <c r="A275" s="107">
        <v>561</v>
      </c>
      <c r="B275" s="61"/>
      <c r="C275" s="108"/>
      <c r="D275" s="62" t="s">
        <v>2666</v>
      </c>
      <c r="E275" s="75"/>
      <c r="F275" s="75" t="s">
        <v>2667</v>
      </c>
      <c r="G275" s="75"/>
      <c r="H275" s="75" t="s">
        <v>2668</v>
      </c>
    </row>
    <row r="276" spans="1:8" s="101" customFormat="1" x14ac:dyDescent="0.2">
      <c r="A276" s="107">
        <v>562</v>
      </c>
      <c r="B276" s="61"/>
      <c r="C276" s="108"/>
      <c r="D276" s="62" t="s">
        <v>2669</v>
      </c>
      <c r="E276" s="75"/>
      <c r="F276" s="75" t="s">
        <v>2670</v>
      </c>
      <c r="G276" s="75"/>
      <c r="H276" s="75" t="s">
        <v>2671</v>
      </c>
    </row>
    <row r="277" spans="1:8" s="101" customFormat="1" x14ac:dyDescent="0.2">
      <c r="A277" s="107">
        <v>563</v>
      </c>
      <c r="B277" s="61"/>
      <c r="C277" s="108"/>
      <c r="D277" s="62" t="s">
        <v>2672</v>
      </c>
      <c r="E277" s="75"/>
      <c r="F277" s="75" t="s">
        <v>2673</v>
      </c>
      <c r="G277" s="75"/>
      <c r="H277" s="75" t="s">
        <v>2674</v>
      </c>
    </row>
    <row r="278" spans="1:8" s="101" customFormat="1" x14ac:dyDescent="0.2">
      <c r="A278" s="107">
        <v>564</v>
      </c>
      <c r="B278" s="61"/>
      <c r="C278" s="108"/>
      <c r="D278" s="62" t="s">
        <v>2675</v>
      </c>
      <c r="E278" s="75"/>
      <c r="F278" s="75" t="s">
        <v>2676</v>
      </c>
      <c r="G278" s="75"/>
      <c r="H278" s="75" t="s">
        <v>2677</v>
      </c>
    </row>
    <row r="279" spans="1:8" s="101" customFormat="1" x14ac:dyDescent="0.2">
      <c r="A279" s="107">
        <v>565</v>
      </c>
      <c r="B279" s="61"/>
      <c r="C279" s="108"/>
      <c r="D279" s="62" t="s">
        <v>2678</v>
      </c>
      <c r="E279" s="75"/>
      <c r="F279" s="75" t="s">
        <v>2679</v>
      </c>
      <c r="G279" s="75"/>
      <c r="H279" s="75" t="s">
        <v>2680</v>
      </c>
    </row>
    <row r="280" spans="1:8" s="101" customFormat="1" x14ac:dyDescent="0.2">
      <c r="A280" s="107">
        <v>566</v>
      </c>
      <c r="B280" s="61"/>
      <c r="C280" s="108"/>
      <c r="D280" s="62" t="s">
        <v>2681</v>
      </c>
      <c r="E280" s="75"/>
      <c r="F280" s="75" t="s">
        <v>696</v>
      </c>
      <c r="G280" s="75"/>
      <c r="H280" s="75" t="s">
        <v>2682</v>
      </c>
    </row>
    <row r="281" spans="1:8" s="101" customFormat="1" x14ac:dyDescent="0.2">
      <c r="A281" s="107">
        <v>567</v>
      </c>
      <c r="B281" s="61"/>
      <c r="C281" s="108"/>
      <c r="D281" s="62" t="s">
        <v>2683</v>
      </c>
      <c r="E281" s="75"/>
      <c r="F281" s="75" t="s">
        <v>697</v>
      </c>
      <c r="G281" s="75"/>
      <c r="H281" s="75" t="s">
        <v>2684</v>
      </c>
    </row>
    <row r="282" spans="1:8" s="101" customFormat="1" x14ac:dyDescent="0.2">
      <c r="A282" s="107">
        <v>568</v>
      </c>
      <c r="B282" s="61"/>
      <c r="C282" s="108"/>
      <c r="D282" s="62" t="s">
        <v>2685</v>
      </c>
      <c r="E282" s="75"/>
      <c r="F282" s="75" t="s">
        <v>2686</v>
      </c>
      <c r="G282" s="75"/>
      <c r="H282" s="75" t="s">
        <v>2687</v>
      </c>
    </row>
    <row r="283" spans="1:8" s="101" customFormat="1" x14ac:dyDescent="0.2">
      <c r="A283" s="107">
        <v>569</v>
      </c>
      <c r="B283" s="61"/>
      <c r="C283" s="108"/>
      <c r="D283" s="62" t="s">
        <v>2688</v>
      </c>
      <c r="E283" s="75"/>
      <c r="F283" s="75" t="s">
        <v>2689</v>
      </c>
      <c r="G283" s="75"/>
      <c r="H283" s="75" t="s">
        <v>2690</v>
      </c>
    </row>
    <row r="284" spans="1:8" s="101" customFormat="1" x14ac:dyDescent="0.2">
      <c r="A284" s="107">
        <v>570</v>
      </c>
      <c r="B284" s="61"/>
      <c r="C284" s="108"/>
      <c r="D284" s="62" t="s">
        <v>2691</v>
      </c>
      <c r="E284" s="75"/>
      <c r="F284" s="75" t="s">
        <v>2692</v>
      </c>
      <c r="G284" s="75"/>
      <c r="H284" s="75" t="s">
        <v>2693</v>
      </c>
    </row>
    <row r="285" spans="1:8" s="101" customFormat="1" x14ac:dyDescent="0.2">
      <c r="A285" s="107">
        <v>571</v>
      </c>
      <c r="B285" s="61"/>
      <c r="C285" s="108"/>
      <c r="D285" s="62" t="s">
        <v>2694</v>
      </c>
      <c r="E285" s="75"/>
      <c r="F285" s="75" t="s">
        <v>2695</v>
      </c>
      <c r="G285" s="75"/>
      <c r="H285" s="75" t="s">
        <v>2693</v>
      </c>
    </row>
    <row r="286" spans="1:8" s="101" customFormat="1" x14ac:dyDescent="0.2">
      <c r="A286" s="107">
        <v>572</v>
      </c>
      <c r="B286" s="61"/>
      <c r="C286" s="108"/>
      <c r="D286" s="62" t="s">
        <v>2696</v>
      </c>
      <c r="E286" s="75"/>
      <c r="F286" s="75" t="s">
        <v>2697</v>
      </c>
      <c r="G286" s="75"/>
      <c r="H286" s="75" t="s">
        <v>2698</v>
      </c>
    </row>
    <row r="287" spans="1:8" s="101" customFormat="1" x14ac:dyDescent="0.2">
      <c r="A287" s="107">
        <v>573</v>
      </c>
      <c r="B287" s="61"/>
      <c r="C287" s="108"/>
      <c r="D287" s="62" t="s">
        <v>2699</v>
      </c>
      <c r="E287" s="75"/>
      <c r="F287" s="75" t="s">
        <v>2700</v>
      </c>
      <c r="G287" s="75"/>
      <c r="H287" s="75" t="s">
        <v>2701</v>
      </c>
    </row>
    <row r="288" spans="1:8" s="101" customFormat="1" x14ac:dyDescent="0.2">
      <c r="A288" s="107">
        <v>574</v>
      </c>
      <c r="B288" s="61"/>
      <c r="C288" s="108"/>
      <c r="D288" s="62" t="s">
        <v>2702</v>
      </c>
      <c r="E288" s="75"/>
      <c r="F288" s="75" t="s">
        <v>2703</v>
      </c>
      <c r="G288" s="75"/>
      <c r="H288" s="75" t="s">
        <v>2704</v>
      </c>
    </row>
    <row r="289" spans="1:8" s="101" customFormat="1" x14ac:dyDescent="0.2">
      <c r="A289" s="107">
        <v>575</v>
      </c>
      <c r="B289" s="61"/>
      <c r="C289" s="108"/>
      <c r="D289" s="62" t="s">
        <v>2705</v>
      </c>
      <c r="E289" s="75"/>
      <c r="F289" s="75" t="s">
        <v>2706</v>
      </c>
      <c r="G289" s="75"/>
      <c r="H289" s="75" t="s">
        <v>2707</v>
      </c>
    </row>
    <row r="290" spans="1:8" s="101" customFormat="1" x14ac:dyDescent="0.2">
      <c r="A290" s="107">
        <v>576</v>
      </c>
      <c r="B290" s="61"/>
      <c r="C290" s="108"/>
      <c r="D290" s="62" t="s">
        <v>529</v>
      </c>
      <c r="E290" s="75"/>
      <c r="F290" s="75" t="s">
        <v>254</v>
      </c>
      <c r="G290" s="75"/>
      <c r="H290" s="75" t="s">
        <v>2708</v>
      </c>
    </row>
    <row r="291" spans="1:8" s="101" customFormat="1" x14ac:dyDescent="0.2">
      <c r="A291" s="107">
        <v>577</v>
      </c>
      <c r="B291" s="61"/>
      <c r="C291" s="108"/>
      <c r="D291" s="62" t="s">
        <v>2709</v>
      </c>
      <c r="E291" s="75"/>
      <c r="F291" s="75" t="s">
        <v>2710</v>
      </c>
      <c r="G291" s="75"/>
      <c r="H291" s="75" t="s">
        <v>2711</v>
      </c>
    </row>
    <row r="292" spans="1:8" s="101" customFormat="1" x14ac:dyDescent="0.2">
      <c r="A292" s="107">
        <v>578</v>
      </c>
      <c r="B292" s="61"/>
      <c r="C292" s="108"/>
      <c r="D292" s="62" t="s">
        <v>488</v>
      </c>
      <c r="E292" s="75"/>
      <c r="F292" s="75" t="s">
        <v>223</v>
      </c>
      <c r="G292" s="75"/>
      <c r="H292" s="75" t="s">
        <v>2712</v>
      </c>
    </row>
    <row r="293" spans="1:8" s="101" customFormat="1" x14ac:dyDescent="0.2">
      <c r="A293" s="107">
        <v>579</v>
      </c>
      <c r="B293" s="61"/>
      <c r="C293" s="108"/>
      <c r="D293" s="62" t="s">
        <v>489</v>
      </c>
      <c r="E293" s="75"/>
      <c r="F293" s="75" t="s">
        <v>225</v>
      </c>
      <c r="G293" s="75"/>
      <c r="H293" s="75" t="s">
        <v>2713</v>
      </c>
    </row>
    <row r="294" spans="1:8" s="101" customFormat="1" x14ac:dyDescent="0.2">
      <c r="A294" s="107">
        <v>580</v>
      </c>
      <c r="B294" s="61"/>
      <c r="C294" s="108"/>
      <c r="D294" s="62" t="s">
        <v>2714</v>
      </c>
      <c r="E294" s="75"/>
      <c r="F294" s="75" t="s">
        <v>226</v>
      </c>
      <c r="G294" s="75"/>
      <c r="H294" s="75" t="s">
        <v>2715</v>
      </c>
    </row>
    <row r="295" spans="1:8" s="101" customFormat="1" x14ac:dyDescent="0.2">
      <c r="A295" s="107">
        <v>581</v>
      </c>
      <c r="B295" s="61"/>
      <c r="C295" s="108"/>
      <c r="D295" s="62" t="s">
        <v>255</v>
      </c>
      <c r="E295" s="75"/>
      <c r="F295" s="75" t="s">
        <v>227</v>
      </c>
      <c r="G295" s="75"/>
      <c r="H295" s="75" t="s">
        <v>2716</v>
      </c>
    </row>
    <row r="296" spans="1:8" s="101" customFormat="1" x14ac:dyDescent="0.2">
      <c r="A296" s="107">
        <v>582</v>
      </c>
      <c r="B296" s="61"/>
      <c r="C296" s="108"/>
      <c r="D296" s="62" t="s">
        <v>256</v>
      </c>
      <c r="E296" s="75"/>
      <c r="F296" s="75" t="s">
        <v>228</v>
      </c>
      <c r="G296" s="75"/>
      <c r="H296" s="75" t="s">
        <v>2717</v>
      </c>
    </row>
    <row r="297" spans="1:8" s="101" customFormat="1" x14ac:dyDescent="0.2">
      <c r="A297" s="107">
        <v>583</v>
      </c>
      <c r="B297" s="61"/>
      <c r="C297" s="108"/>
      <c r="D297" s="62" t="s">
        <v>2718</v>
      </c>
      <c r="E297" s="75"/>
      <c r="F297" s="75" t="s">
        <v>2719</v>
      </c>
      <c r="G297" s="75"/>
      <c r="H297" s="75" t="s">
        <v>2720</v>
      </c>
    </row>
    <row r="298" spans="1:8" s="101" customFormat="1" x14ac:dyDescent="0.2">
      <c r="A298" s="107">
        <v>584</v>
      </c>
      <c r="B298" s="61"/>
      <c r="C298" s="108"/>
      <c r="D298" s="62" t="s">
        <v>2721</v>
      </c>
      <c r="E298" s="75"/>
      <c r="F298" s="75" t="s">
        <v>229</v>
      </c>
      <c r="G298" s="75"/>
      <c r="H298" s="75" t="s">
        <v>2722</v>
      </c>
    </row>
    <row r="299" spans="1:8" s="101" customFormat="1" x14ac:dyDescent="0.2">
      <c r="A299" s="107">
        <v>585</v>
      </c>
      <c r="B299" s="61"/>
      <c r="C299" s="108"/>
      <c r="D299" s="62" t="s">
        <v>257</v>
      </c>
      <c r="E299" s="75"/>
      <c r="F299" s="75" t="s">
        <v>230</v>
      </c>
      <c r="G299" s="75"/>
      <c r="H299" s="75" t="s">
        <v>2723</v>
      </c>
    </row>
    <row r="300" spans="1:8" s="101" customFormat="1" ht="22.5" x14ac:dyDescent="0.2">
      <c r="A300" s="107">
        <v>586</v>
      </c>
      <c r="B300" s="61"/>
      <c r="C300" s="108"/>
      <c r="D300" s="62" t="s">
        <v>2724</v>
      </c>
      <c r="E300" s="75"/>
      <c r="F300" s="75" t="s">
        <v>2725</v>
      </c>
      <c r="G300" s="75"/>
      <c r="H300" s="75" t="s">
        <v>2726</v>
      </c>
    </row>
    <row r="301" spans="1:8" s="101" customFormat="1" x14ac:dyDescent="0.2">
      <c r="A301" s="107">
        <v>587</v>
      </c>
      <c r="B301" s="61"/>
      <c r="C301" s="108"/>
      <c r="D301" s="62" t="s">
        <v>258</v>
      </c>
      <c r="E301" s="75"/>
      <c r="F301" s="75" t="s">
        <v>231</v>
      </c>
      <c r="G301" s="75"/>
      <c r="H301" s="75" t="s">
        <v>2727</v>
      </c>
    </row>
    <row r="302" spans="1:8" s="101" customFormat="1" x14ac:dyDescent="0.2">
      <c r="A302" s="107">
        <v>588</v>
      </c>
      <c r="B302" s="61"/>
      <c r="C302" s="108"/>
      <c r="D302" s="62" t="s">
        <v>259</v>
      </c>
      <c r="E302" s="75"/>
      <c r="F302" s="75" t="s">
        <v>232</v>
      </c>
      <c r="G302" s="75"/>
      <c r="H302" s="75" t="s">
        <v>2728</v>
      </c>
    </row>
    <row r="303" spans="1:8" s="101" customFormat="1" x14ac:dyDescent="0.2">
      <c r="A303" s="107">
        <v>589</v>
      </c>
      <c r="B303" s="61"/>
      <c r="C303" s="108"/>
      <c r="D303" s="62" t="s">
        <v>260</v>
      </c>
      <c r="E303" s="75"/>
      <c r="F303" s="75" t="s">
        <v>233</v>
      </c>
      <c r="G303" s="75"/>
      <c r="H303" s="75" t="s">
        <v>2729</v>
      </c>
    </row>
    <row r="304" spans="1:8" s="101" customFormat="1" x14ac:dyDescent="0.2">
      <c r="A304" s="107">
        <v>590</v>
      </c>
      <c r="B304" s="61"/>
      <c r="C304" s="108"/>
      <c r="D304" s="62" t="s">
        <v>261</v>
      </c>
      <c r="E304" s="75"/>
      <c r="F304" s="75" t="s">
        <v>234</v>
      </c>
      <c r="G304" s="75"/>
      <c r="H304" s="75" t="s">
        <v>2730</v>
      </c>
    </row>
    <row r="305" spans="1:8" s="101" customFormat="1" x14ac:dyDescent="0.2">
      <c r="A305" s="107">
        <v>591</v>
      </c>
      <c r="B305" s="61"/>
      <c r="C305" s="108"/>
      <c r="D305" s="62" t="s">
        <v>262</v>
      </c>
      <c r="E305" s="75"/>
      <c r="F305" s="75" t="s">
        <v>235</v>
      </c>
      <c r="G305" s="75"/>
      <c r="H305" s="75" t="s">
        <v>2731</v>
      </c>
    </row>
    <row r="306" spans="1:8" s="101" customFormat="1" x14ac:dyDescent="0.2">
      <c r="A306" s="107">
        <v>592</v>
      </c>
      <c r="B306" s="61"/>
      <c r="C306" s="108"/>
      <c r="D306" s="62" t="s">
        <v>2732</v>
      </c>
      <c r="E306" s="75"/>
      <c r="F306" s="75" t="s">
        <v>236</v>
      </c>
      <c r="G306" s="75"/>
      <c r="H306" s="75" t="s">
        <v>2733</v>
      </c>
    </row>
    <row r="307" spans="1:8" s="101" customFormat="1" x14ac:dyDescent="0.2">
      <c r="A307" s="107">
        <v>593</v>
      </c>
      <c r="B307" s="61"/>
      <c r="C307" s="108"/>
      <c r="D307" s="62" t="s">
        <v>263</v>
      </c>
      <c r="E307" s="75"/>
      <c r="F307" s="75" t="s">
        <v>237</v>
      </c>
      <c r="G307" s="75"/>
      <c r="H307" s="75" t="s">
        <v>2734</v>
      </c>
    </row>
    <row r="308" spans="1:8" s="101" customFormat="1" x14ac:dyDescent="0.2">
      <c r="A308" s="107">
        <v>594</v>
      </c>
      <c r="B308" s="61"/>
      <c r="C308" s="108"/>
      <c r="D308" s="62" t="s">
        <v>2735</v>
      </c>
      <c r="E308" s="75"/>
      <c r="F308" s="75" t="s">
        <v>2736</v>
      </c>
      <c r="G308" s="75"/>
      <c r="H308" s="75" t="s">
        <v>2737</v>
      </c>
    </row>
    <row r="309" spans="1:8" s="101" customFormat="1" x14ac:dyDescent="0.2">
      <c r="A309" s="107">
        <v>595</v>
      </c>
      <c r="B309" s="61"/>
      <c r="C309" s="108"/>
      <c r="D309" s="62" t="s">
        <v>2738</v>
      </c>
      <c r="E309" s="75"/>
      <c r="F309" s="75" t="s">
        <v>2739</v>
      </c>
      <c r="G309" s="75"/>
      <c r="H309" s="75" t="s">
        <v>2740</v>
      </c>
    </row>
    <row r="310" spans="1:8" s="101" customFormat="1" x14ac:dyDescent="0.2">
      <c r="A310" s="107">
        <v>596</v>
      </c>
      <c r="B310" s="61"/>
      <c r="C310" s="108"/>
      <c r="D310" s="62" t="s">
        <v>264</v>
      </c>
      <c r="E310" s="75"/>
      <c r="F310" s="75" t="s">
        <v>238</v>
      </c>
      <c r="G310" s="75"/>
      <c r="H310" s="75" t="s">
        <v>2741</v>
      </c>
    </row>
    <row r="311" spans="1:8" s="101" customFormat="1" x14ac:dyDescent="0.2">
      <c r="A311" s="107">
        <v>597</v>
      </c>
      <c r="B311" s="61"/>
      <c r="C311" s="108"/>
      <c r="D311" s="62" t="s">
        <v>2742</v>
      </c>
      <c r="E311" s="75"/>
      <c r="F311" s="75" t="s">
        <v>2743</v>
      </c>
      <c r="G311" s="75"/>
      <c r="H311" s="75" t="s">
        <v>2744</v>
      </c>
    </row>
    <row r="312" spans="1:8" s="101" customFormat="1" x14ac:dyDescent="0.2">
      <c r="A312" s="107">
        <v>598</v>
      </c>
      <c r="B312" s="61"/>
      <c r="C312" s="108"/>
      <c r="D312" s="62" t="s">
        <v>2745</v>
      </c>
      <c r="E312" s="75"/>
      <c r="F312" s="75" t="s">
        <v>239</v>
      </c>
      <c r="G312" s="75"/>
      <c r="H312" s="75" t="s">
        <v>2746</v>
      </c>
    </row>
    <row r="313" spans="1:8" s="101" customFormat="1" x14ac:dyDescent="0.2">
      <c r="A313" s="107">
        <v>599</v>
      </c>
      <c r="B313" s="61"/>
      <c r="C313" s="108"/>
      <c r="D313" s="62" t="s">
        <v>265</v>
      </c>
      <c r="E313" s="75"/>
      <c r="F313" s="75" t="s">
        <v>240</v>
      </c>
      <c r="G313" s="75"/>
      <c r="H313" s="75" t="s">
        <v>2747</v>
      </c>
    </row>
    <row r="314" spans="1:8" s="101" customFormat="1" x14ac:dyDescent="0.2">
      <c r="A314" s="107">
        <v>600</v>
      </c>
      <c r="B314" s="61"/>
      <c r="C314" s="108"/>
      <c r="D314" s="62" t="s">
        <v>266</v>
      </c>
      <c r="E314" s="75"/>
      <c r="F314" s="75" t="s">
        <v>241</v>
      </c>
      <c r="G314" s="75"/>
      <c r="H314" s="75" t="s">
        <v>2748</v>
      </c>
    </row>
    <row r="315" spans="1:8" s="101" customFormat="1" x14ac:dyDescent="0.2">
      <c r="A315" s="107">
        <v>601</v>
      </c>
      <c r="B315" s="61"/>
      <c r="C315" s="108"/>
      <c r="D315" s="62" t="s">
        <v>2749</v>
      </c>
      <c r="E315" s="75"/>
      <c r="F315" s="75" t="s">
        <v>2750</v>
      </c>
      <c r="G315" s="75"/>
      <c r="H315" s="75" t="s">
        <v>2751</v>
      </c>
    </row>
    <row r="316" spans="1:8" s="101" customFormat="1" x14ac:dyDescent="0.2">
      <c r="A316" s="107">
        <v>602</v>
      </c>
      <c r="B316" s="61"/>
      <c r="C316" s="108"/>
      <c r="D316" s="62" t="s">
        <v>267</v>
      </c>
      <c r="E316" s="75"/>
      <c r="F316" s="75" t="s">
        <v>242</v>
      </c>
      <c r="G316" s="75"/>
      <c r="H316" s="75" t="s">
        <v>2752</v>
      </c>
    </row>
    <row r="317" spans="1:8" s="101" customFormat="1" x14ac:dyDescent="0.2">
      <c r="A317" s="107">
        <v>603</v>
      </c>
      <c r="B317" s="61"/>
      <c r="C317" s="108"/>
      <c r="D317" s="62" t="s">
        <v>2753</v>
      </c>
      <c r="E317" s="75"/>
      <c r="F317" s="75" t="s">
        <v>243</v>
      </c>
      <c r="G317" s="75"/>
      <c r="H317" s="75" t="s">
        <v>2754</v>
      </c>
    </row>
    <row r="318" spans="1:8" s="101" customFormat="1" x14ac:dyDescent="0.2">
      <c r="A318" s="107">
        <v>604</v>
      </c>
      <c r="B318" s="61"/>
      <c r="C318" s="108"/>
      <c r="D318" s="62" t="s">
        <v>2755</v>
      </c>
      <c r="E318" s="75"/>
      <c r="F318" s="75" t="s">
        <v>2756</v>
      </c>
      <c r="G318" s="75"/>
      <c r="H318" s="75" t="s">
        <v>2757</v>
      </c>
    </row>
    <row r="319" spans="1:8" s="101" customFormat="1" x14ac:dyDescent="0.2">
      <c r="A319" s="107">
        <v>605</v>
      </c>
      <c r="B319" s="61"/>
      <c r="C319" s="108"/>
      <c r="D319" s="62" t="s">
        <v>2758</v>
      </c>
      <c r="E319" s="75"/>
      <c r="F319" s="75" t="s">
        <v>244</v>
      </c>
      <c r="G319" s="75"/>
      <c r="H319" s="75" t="s">
        <v>2759</v>
      </c>
    </row>
    <row r="320" spans="1:8" s="101" customFormat="1" x14ac:dyDescent="0.2">
      <c r="A320" s="107">
        <v>606</v>
      </c>
      <c r="B320" s="61"/>
      <c r="C320" s="108"/>
      <c r="D320" s="62" t="s">
        <v>2760</v>
      </c>
      <c r="E320" s="75"/>
      <c r="F320" s="75" t="s">
        <v>2761</v>
      </c>
      <c r="G320" s="75"/>
      <c r="H320" s="75" t="s">
        <v>2762</v>
      </c>
    </row>
    <row r="321" spans="1:8" s="101" customFormat="1" x14ac:dyDescent="0.2">
      <c r="A321" s="107">
        <v>607</v>
      </c>
      <c r="B321" s="61"/>
      <c r="C321" s="108"/>
      <c r="D321" s="62" t="s">
        <v>2763</v>
      </c>
      <c r="E321" s="75"/>
      <c r="F321" s="75" t="s">
        <v>245</v>
      </c>
      <c r="G321" s="75"/>
      <c r="H321" s="75" t="s">
        <v>2764</v>
      </c>
    </row>
    <row r="322" spans="1:8" s="101" customFormat="1" x14ac:dyDescent="0.2">
      <c r="A322" s="107">
        <v>608</v>
      </c>
      <c r="B322" s="61"/>
      <c r="C322" s="108"/>
      <c r="D322" s="62" t="s">
        <v>2765</v>
      </c>
      <c r="E322" s="75"/>
      <c r="F322" s="75" t="s">
        <v>246</v>
      </c>
      <c r="G322" s="75"/>
      <c r="H322" s="75" t="s">
        <v>2766</v>
      </c>
    </row>
    <row r="323" spans="1:8" s="101" customFormat="1" x14ac:dyDescent="0.2">
      <c r="A323" s="107">
        <v>609</v>
      </c>
      <c r="B323" s="61"/>
      <c r="C323" s="108"/>
      <c r="D323" s="62" t="s">
        <v>3135</v>
      </c>
      <c r="E323" s="75"/>
      <c r="F323" s="75" t="s">
        <v>3143</v>
      </c>
      <c r="G323" s="75"/>
      <c r="H323" s="75" t="s">
        <v>3147</v>
      </c>
    </row>
    <row r="324" spans="1:8" s="101" customFormat="1" ht="22.5" x14ac:dyDescent="0.2">
      <c r="A324" s="107">
        <v>610</v>
      </c>
      <c r="B324" s="61"/>
      <c r="C324" s="108"/>
      <c r="D324" s="62" t="s">
        <v>268</v>
      </c>
      <c r="E324" s="75"/>
      <c r="F324" s="75" t="s">
        <v>247</v>
      </c>
      <c r="G324" s="75"/>
      <c r="H324" s="75" t="s">
        <v>2767</v>
      </c>
    </row>
    <row r="325" spans="1:8" s="101" customFormat="1" x14ac:dyDescent="0.2">
      <c r="A325" s="107">
        <v>611</v>
      </c>
      <c r="B325" s="61"/>
      <c r="C325" s="108"/>
      <c r="D325" s="62" t="s">
        <v>3136</v>
      </c>
      <c r="E325" s="75"/>
      <c r="F325" s="75" t="s">
        <v>248</v>
      </c>
      <c r="G325" s="75"/>
      <c r="H325" s="75" t="s">
        <v>2768</v>
      </c>
    </row>
    <row r="326" spans="1:8" s="101" customFormat="1" x14ac:dyDescent="0.2">
      <c r="A326" s="107">
        <v>612</v>
      </c>
      <c r="B326" s="61"/>
      <c r="C326" s="108"/>
      <c r="D326" s="62" t="s">
        <v>2769</v>
      </c>
      <c r="E326" s="75"/>
      <c r="F326" s="75" t="s">
        <v>249</v>
      </c>
      <c r="G326" s="75"/>
      <c r="H326" s="75" t="s">
        <v>2770</v>
      </c>
    </row>
    <row r="327" spans="1:8" s="101" customFormat="1" x14ac:dyDescent="0.2">
      <c r="A327" s="107">
        <v>613</v>
      </c>
      <c r="B327" s="61"/>
      <c r="C327" s="108"/>
      <c r="D327" s="62" t="s">
        <v>2771</v>
      </c>
      <c r="E327" s="75"/>
      <c r="F327" s="75" t="s">
        <v>250</v>
      </c>
      <c r="G327" s="75"/>
      <c r="H327" s="75" t="s">
        <v>2772</v>
      </c>
    </row>
    <row r="328" spans="1:8" s="101" customFormat="1" x14ac:dyDescent="0.2">
      <c r="A328" s="107">
        <v>614</v>
      </c>
      <c r="B328" s="61"/>
      <c r="C328" s="108"/>
      <c r="D328" s="62" t="s">
        <v>2773</v>
      </c>
      <c r="E328" s="75"/>
      <c r="F328" s="75" t="s">
        <v>251</v>
      </c>
      <c r="G328" s="75"/>
      <c r="H328" s="75" t="s">
        <v>2774</v>
      </c>
    </row>
    <row r="329" spans="1:8" s="101" customFormat="1" x14ac:dyDescent="0.2">
      <c r="A329" s="107">
        <v>615</v>
      </c>
      <c r="B329" s="61"/>
      <c r="C329" s="108"/>
      <c r="D329" s="62" t="s">
        <v>269</v>
      </c>
      <c r="E329" s="75"/>
      <c r="F329" s="75" t="s">
        <v>252</v>
      </c>
      <c r="G329" s="75"/>
      <c r="H329" s="75" t="s">
        <v>2775</v>
      </c>
    </row>
    <row r="330" spans="1:8" s="101" customFormat="1" x14ac:dyDescent="0.2">
      <c r="A330" s="107">
        <v>616</v>
      </c>
      <c r="B330" s="61"/>
      <c r="C330" s="108"/>
      <c r="D330" s="62" t="s">
        <v>2776</v>
      </c>
      <c r="E330" s="75"/>
      <c r="F330" s="75" t="s">
        <v>2777</v>
      </c>
      <c r="G330" s="75"/>
      <c r="H330" s="75" t="s">
        <v>2778</v>
      </c>
    </row>
    <row r="331" spans="1:8" s="101" customFormat="1" x14ac:dyDescent="0.2">
      <c r="A331" s="107">
        <v>617</v>
      </c>
      <c r="B331" s="61"/>
      <c r="C331" s="108"/>
      <c r="D331" s="62" t="s">
        <v>530</v>
      </c>
      <c r="E331" s="75"/>
      <c r="F331" s="75" t="s">
        <v>726</v>
      </c>
      <c r="G331" s="75"/>
      <c r="H331" s="75" t="s">
        <v>2779</v>
      </c>
    </row>
    <row r="332" spans="1:8" s="101" customFormat="1" x14ac:dyDescent="0.2">
      <c r="A332" s="107">
        <v>618</v>
      </c>
      <c r="B332" s="61"/>
      <c r="C332" s="108"/>
      <c r="D332" s="62" t="s">
        <v>531</v>
      </c>
      <c r="E332" s="75"/>
      <c r="F332" s="75" t="s">
        <v>2780</v>
      </c>
      <c r="G332" s="75"/>
      <c r="H332" s="75" t="s">
        <v>2781</v>
      </c>
    </row>
    <row r="333" spans="1:8" s="101" customFormat="1" x14ac:dyDescent="0.2">
      <c r="A333" s="107">
        <v>619</v>
      </c>
      <c r="B333" s="61"/>
      <c r="C333" s="108"/>
      <c r="D333" s="62" t="s">
        <v>2782</v>
      </c>
      <c r="E333" s="75"/>
      <c r="F333" s="75" t="s">
        <v>2783</v>
      </c>
      <c r="G333" s="75"/>
      <c r="H333" s="75" t="s">
        <v>2784</v>
      </c>
    </row>
    <row r="334" spans="1:8" s="101" customFormat="1" x14ac:dyDescent="0.2">
      <c r="A334" s="107">
        <v>620</v>
      </c>
      <c r="B334" s="61"/>
      <c r="C334" s="108"/>
      <c r="D334" s="62" t="s">
        <v>2785</v>
      </c>
      <c r="E334" s="75"/>
      <c r="F334" s="75" t="s">
        <v>727</v>
      </c>
      <c r="G334" s="75"/>
      <c r="H334" s="75" t="s">
        <v>2786</v>
      </c>
    </row>
    <row r="335" spans="1:8" s="101" customFormat="1" x14ac:dyDescent="0.2">
      <c r="A335" s="107">
        <v>621</v>
      </c>
      <c r="B335" s="61"/>
      <c r="C335" s="108"/>
      <c r="D335" s="62" t="s">
        <v>2787</v>
      </c>
      <c r="E335" s="75"/>
      <c r="F335" s="75" t="s">
        <v>728</v>
      </c>
      <c r="G335" s="75"/>
      <c r="H335" s="75" t="s">
        <v>2788</v>
      </c>
    </row>
    <row r="336" spans="1:8" s="101" customFormat="1" x14ac:dyDescent="0.2">
      <c r="A336" s="107">
        <v>622</v>
      </c>
      <c r="B336" s="61"/>
      <c r="C336" s="108"/>
      <c r="D336" s="62" t="s">
        <v>2789</v>
      </c>
      <c r="E336" s="75"/>
      <c r="F336" s="75" t="s">
        <v>2790</v>
      </c>
      <c r="G336" s="75"/>
      <c r="H336" s="75" t="s">
        <v>2791</v>
      </c>
    </row>
    <row r="337" spans="1:8" s="101" customFormat="1" x14ac:dyDescent="0.2">
      <c r="A337" s="107">
        <v>623</v>
      </c>
      <c r="B337" s="61"/>
      <c r="C337" s="108"/>
      <c r="D337" s="62" t="s">
        <v>2792</v>
      </c>
      <c r="E337" s="75"/>
      <c r="F337" s="75" t="s">
        <v>2793</v>
      </c>
      <c r="G337" s="75"/>
      <c r="H337" s="75" t="s">
        <v>2794</v>
      </c>
    </row>
    <row r="338" spans="1:8" s="101" customFormat="1" x14ac:dyDescent="0.2">
      <c r="A338" s="107">
        <v>624</v>
      </c>
      <c r="B338" s="61"/>
      <c r="C338" s="108"/>
      <c r="D338" s="62" t="s">
        <v>2795</v>
      </c>
      <c r="E338" s="75"/>
      <c r="F338" s="75" t="s">
        <v>2796</v>
      </c>
      <c r="G338" s="75"/>
      <c r="H338" s="75" t="s">
        <v>2797</v>
      </c>
    </row>
    <row r="339" spans="1:8" s="101" customFormat="1" x14ac:dyDescent="0.2">
      <c r="A339" s="107">
        <v>625</v>
      </c>
      <c r="B339" s="61"/>
      <c r="C339" s="108"/>
      <c r="D339" s="62" t="s">
        <v>2798</v>
      </c>
      <c r="E339" s="75"/>
      <c r="F339" s="75" t="s">
        <v>2799</v>
      </c>
      <c r="G339" s="75"/>
      <c r="H339" s="75" t="s">
        <v>2800</v>
      </c>
    </row>
    <row r="340" spans="1:8" s="101" customFormat="1" x14ac:dyDescent="0.2">
      <c r="A340" s="107">
        <v>626</v>
      </c>
      <c r="B340" s="61"/>
      <c r="C340" s="108"/>
      <c r="D340" s="62" t="s">
        <v>2801</v>
      </c>
      <c r="E340" s="75"/>
      <c r="F340" s="75" t="s">
        <v>2802</v>
      </c>
      <c r="G340" s="75"/>
      <c r="H340" s="75" t="s">
        <v>2803</v>
      </c>
    </row>
    <row r="341" spans="1:8" s="101" customFormat="1" x14ac:dyDescent="0.2">
      <c r="A341" s="107">
        <v>627</v>
      </c>
      <c r="B341" s="61"/>
      <c r="C341" s="108"/>
      <c r="D341" s="62" t="s">
        <v>2804</v>
      </c>
      <c r="E341" s="75"/>
      <c r="F341" s="75" t="s">
        <v>2805</v>
      </c>
      <c r="G341" s="75"/>
      <c r="H341" s="75" t="s">
        <v>2806</v>
      </c>
    </row>
    <row r="342" spans="1:8" s="101" customFormat="1" x14ac:dyDescent="0.2">
      <c r="A342" s="107">
        <v>628</v>
      </c>
      <c r="B342" s="61"/>
      <c r="C342" s="108"/>
      <c r="D342" s="62" t="s">
        <v>2807</v>
      </c>
      <c r="E342" s="75"/>
      <c r="F342" s="75" t="s">
        <v>2808</v>
      </c>
      <c r="G342" s="75"/>
      <c r="H342" s="75" t="s">
        <v>2809</v>
      </c>
    </row>
    <row r="343" spans="1:8" s="101" customFormat="1" x14ac:dyDescent="0.2">
      <c r="A343" s="107">
        <v>629</v>
      </c>
      <c r="B343" s="61"/>
      <c r="C343" s="108"/>
      <c r="D343" s="62" t="s">
        <v>2810</v>
      </c>
      <c r="E343" s="75"/>
      <c r="F343" s="75" t="s">
        <v>2811</v>
      </c>
      <c r="G343" s="75"/>
      <c r="H343" s="75" t="s">
        <v>2812</v>
      </c>
    </row>
    <row r="344" spans="1:8" s="101" customFormat="1" x14ac:dyDescent="0.2">
      <c r="A344" s="107">
        <v>630</v>
      </c>
      <c r="B344" s="61"/>
      <c r="C344" s="108"/>
      <c r="D344" s="62" t="s">
        <v>2813</v>
      </c>
      <c r="E344" s="75"/>
      <c r="F344" s="75" t="s">
        <v>2814</v>
      </c>
      <c r="G344" s="75"/>
      <c r="H344" s="75" t="s">
        <v>2815</v>
      </c>
    </row>
    <row r="345" spans="1:8" s="101" customFormat="1" x14ac:dyDescent="0.2">
      <c r="A345" s="107">
        <v>631</v>
      </c>
      <c r="B345" s="61"/>
      <c r="C345" s="108"/>
      <c r="D345" s="62" t="s">
        <v>2816</v>
      </c>
      <c r="E345" s="75"/>
      <c r="F345" s="75" t="s">
        <v>2817</v>
      </c>
      <c r="G345" s="75"/>
      <c r="H345" s="75" t="s">
        <v>2818</v>
      </c>
    </row>
    <row r="346" spans="1:8" s="101" customFormat="1" x14ac:dyDescent="0.2">
      <c r="A346" s="107">
        <v>632</v>
      </c>
      <c r="B346" s="61"/>
      <c r="C346" s="108"/>
      <c r="D346" s="62" t="s">
        <v>2819</v>
      </c>
      <c r="E346" s="75"/>
      <c r="F346" s="75" t="s">
        <v>2820</v>
      </c>
      <c r="G346" s="75"/>
      <c r="H346" s="75" t="s">
        <v>2821</v>
      </c>
    </row>
    <row r="347" spans="1:8" s="101" customFormat="1" ht="22.5" x14ac:dyDescent="0.2">
      <c r="A347" s="107">
        <v>633</v>
      </c>
      <c r="B347" s="61"/>
      <c r="C347" s="108"/>
      <c r="D347" s="62" t="s">
        <v>2822</v>
      </c>
      <c r="E347" s="75"/>
      <c r="F347" s="75" t="s">
        <v>2823</v>
      </c>
      <c r="G347" s="75"/>
      <c r="H347" s="75" t="s">
        <v>2824</v>
      </c>
    </row>
    <row r="348" spans="1:8" s="101" customFormat="1" x14ac:dyDescent="0.2">
      <c r="A348" s="107">
        <v>634</v>
      </c>
      <c r="B348" s="61"/>
      <c r="C348" s="108"/>
      <c r="D348" s="62" t="s">
        <v>2825</v>
      </c>
      <c r="E348" s="75"/>
      <c r="F348" s="75" t="s">
        <v>2826</v>
      </c>
      <c r="G348" s="75"/>
      <c r="H348" s="75" t="s">
        <v>2827</v>
      </c>
    </row>
    <row r="349" spans="1:8" s="101" customFormat="1" x14ac:dyDescent="0.2">
      <c r="A349" s="107">
        <v>635</v>
      </c>
      <c r="B349" s="61"/>
      <c r="C349" s="108"/>
      <c r="D349" s="62" t="s">
        <v>2828</v>
      </c>
      <c r="E349" s="75"/>
      <c r="F349" s="75" t="s">
        <v>2829</v>
      </c>
      <c r="G349" s="75"/>
      <c r="H349" s="75" t="s">
        <v>2830</v>
      </c>
    </row>
    <row r="350" spans="1:8" s="101" customFormat="1" x14ac:dyDescent="0.2">
      <c r="A350" s="107">
        <v>636</v>
      </c>
      <c r="B350" s="61"/>
      <c r="C350" s="108"/>
      <c r="D350" s="62" t="s">
        <v>2831</v>
      </c>
      <c r="E350" s="75"/>
      <c r="F350" s="75" t="s">
        <v>2832</v>
      </c>
      <c r="G350" s="75"/>
      <c r="H350" s="75" t="s">
        <v>2833</v>
      </c>
    </row>
    <row r="351" spans="1:8" s="101" customFormat="1" x14ac:dyDescent="0.2">
      <c r="A351" s="107">
        <v>637</v>
      </c>
      <c r="B351" s="61"/>
      <c r="C351" s="108"/>
      <c r="D351" s="62" t="s">
        <v>2834</v>
      </c>
      <c r="E351" s="75"/>
      <c r="F351" s="75" t="s">
        <v>2835</v>
      </c>
      <c r="G351" s="75"/>
      <c r="H351" s="75" t="s">
        <v>2836</v>
      </c>
    </row>
    <row r="352" spans="1:8" s="101" customFormat="1" x14ac:dyDescent="0.2">
      <c r="A352" s="107">
        <v>638</v>
      </c>
      <c r="B352" s="61"/>
      <c r="C352" s="108"/>
      <c r="D352" s="62" t="s">
        <v>2837</v>
      </c>
      <c r="E352" s="75"/>
      <c r="F352" s="75" t="s">
        <v>2838</v>
      </c>
      <c r="G352" s="75"/>
      <c r="H352" s="75" t="s">
        <v>2839</v>
      </c>
    </row>
    <row r="353" spans="1:8" s="101" customFormat="1" x14ac:dyDescent="0.2">
      <c r="A353" s="107">
        <v>639</v>
      </c>
      <c r="B353" s="61"/>
      <c r="C353" s="108"/>
      <c r="D353" s="62" t="s">
        <v>2840</v>
      </c>
      <c r="E353" s="75"/>
      <c r="F353" s="75" t="s">
        <v>2841</v>
      </c>
      <c r="G353" s="75"/>
      <c r="H353" s="75" t="s">
        <v>2842</v>
      </c>
    </row>
    <row r="354" spans="1:8" s="101" customFormat="1" x14ac:dyDescent="0.2">
      <c r="A354" s="107">
        <v>640</v>
      </c>
      <c r="B354" s="61"/>
      <c r="C354" s="108"/>
      <c r="D354" s="62" t="s">
        <v>2843</v>
      </c>
      <c r="E354" s="75"/>
      <c r="F354" s="75" t="s">
        <v>2844</v>
      </c>
      <c r="G354" s="75"/>
      <c r="H354" s="75" t="s">
        <v>2845</v>
      </c>
    </row>
    <row r="355" spans="1:8" s="101" customFormat="1" x14ac:dyDescent="0.2">
      <c r="A355" s="107">
        <v>641</v>
      </c>
      <c r="B355" s="61"/>
      <c r="C355" s="108"/>
      <c r="D355" s="62" t="s">
        <v>2846</v>
      </c>
      <c r="E355" s="75"/>
      <c r="F355" s="75" t="s">
        <v>2847</v>
      </c>
      <c r="G355" s="75"/>
      <c r="H355" s="75" t="s">
        <v>2848</v>
      </c>
    </row>
    <row r="356" spans="1:8" s="101" customFormat="1" x14ac:dyDescent="0.2">
      <c r="A356" s="107">
        <v>642</v>
      </c>
      <c r="B356" s="61"/>
      <c r="C356" s="108"/>
      <c r="D356" s="62" t="s">
        <v>2849</v>
      </c>
      <c r="E356" s="75"/>
      <c r="F356" s="75" t="s">
        <v>2850</v>
      </c>
      <c r="G356" s="75"/>
      <c r="H356" s="75" t="s">
        <v>2851</v>
      </c>
    </row>
    <row r="357" spans="1:8" s="101" customFormat="1" x14ac:dyDescent="0.2">
      <c r="A357" s="107">
        <v>643</v>
      </c>
      <c r="B357" s="61"/>
      <c r="C357" s="108"/>
      <c r="D357" s="62" t="s">
        <v>2852</v>
      </c>
      <c r="E357" s="75"/>
      <c r="F357" s="75" t="s">
        <v>2853</v>
      </c>
      <c r="G357" s="75"/>
      <c r="H357" s="75" t="s">
        <v>2854</v>
      </c>
    </row>
    <row r="358" spans="1:8" s="101" customFormat="1" x14ac:dyDescent="0.2">
      <c r="A358" s="107">
        <v>644</v>
      </c>
      <c r="B358" s="61"/>
      <c r="C358" s="108"/>
      <c r="D358" s="62" t="s">
        <v>2855</v>
      </c>
      <c r="E358" s="75"/>
      <c r="F358" s="75" t="s">
        <v>2856</v>
      </c>
      <c r="G358" s="75"/>
      <c r="H358" s="75" t="s">
        <v>2857</v>
      </c>
    </row>
    <row r="359" spans="1:8" s="101" customFormat="1" x14ac:dyDescent="0.2">
      <c r="A359" s="107">
        <v>645</v>
      </c>
      <c r="B359" s="61"/>
      <c r="C359" s="108"/>
      <c r="D359" s="62" t="s">
        <v>2858</v>
      </c>
      <c r="E359" s="75"/>
      <c r="F359" s="75" t="s">
        <v>2859</v>
      </c>
      <c r="G359" s="75"/>
      <c r="H359" s="75" t="s">
        <v>2860</v>
      </c>
    </row>
    <row r="360" spans="1:8" s="101" customFormat="1" x14ac:dyDescent="0.2">
      <c r="A360" s="107">
        <v>646</v>
      </c>
      <c r="B360" s="61"/>
      <c r="C360" s="108"/>
      <c r="D360" s="62" t="s">
        <v>2861</v>
      </c>
      <c r="E360" s="75"/>
      <c r="F360" s="75" t="s">
        <v>2862</v>
      </c>
      <c r="G360" s="75"/>
      <c r="H360" s="75" t="s">
        <v>2863</v>
      </c>
    </row>
    <row r="361" spans="1:8" s="101" customFormat="1" x14ac:dyDescent="0.2">
      <c r="A361" s="107">
        <v>647</v>
      </c>
      <c r="B361" s="61"/>
      <c r="C361" s="108"/>
      <c r="D361" s="62" t="s">
        <v>2864</v>
      </c>
      <c r="E361" s="75"/>
      <c r="F361" s="75" t="s">
        <v>2865</v>
      </c>
      <c r="G361" s="75"/>
      <c r="H361" s="75" t="s">
        <v>2866</v>
      </c>
    </row>
    <row r="362" spans="1:8" s="101" customFormat="1" x14ac:dyDescent="0.2">
      <c r="A362" s="107">
        <v>648</v>
      </c>
      <c r="B362" s="61"/>
      <c r="C362" s="108"/>
      <c r="D362" s="62" t="s">
        <v>2867</v>
      </c>
      <c r="E362" s="75"/>
      <c r="F362" s="75" t="s">
        <v>2868</v>
      </c>
      <c r="G362" s="75"/>
      <c r="H362" s="75" t="s">
        <v>2869</v>
      </c>
    </row>
    <row r="363" spans="1:8" s="101" customFormat="1" x14ac:dyDescent="0.2">
      <c r="A363" s="107">
        <v>649</v>
      </c>
      <c r="B363" s="61"/>
      <c r="C363" s="108"/>
      <c r="D363" s="62" t="s">
        <v>2870</v>
      </c>
      <c r="E363" s="75"/>
      <c r="F363" s="75" t="s">
        <v>2871</v>
      </c>
      <c r="G363" s="75"/>
      <c r="H363" s="75" t="s">
        <v>2872</v>
      </c>
    </row>
    <row r="364" spans="1:8" s="101" customFormat="1" x14ac:dyDescent="0.2">
      <c r="A364" s="107">
        <v>650</v>
      </c>
      <c r="B364" s="61"/>
      <c r="C364" s="108"/>
      <c r="D364" s="62" t="s">
        <v>2873</v>
      </c>
      <c r="E364" s="75"/>
      <c r="F364" s="75" t="s">
        <v>2874</v>
      </c>
      <c r="G364" s="75"/>
      <c r="H364" s="75" t="s">
        <v>2875</v>
      </c>
    </row>
    <row r="365" spans="1:8" s="101" customFormat="1" x14ac:dyDescent="0.2">
      <c r="A365" s="107">
        <v>651</v>
      </c>
      <c r="B365" s="61"/>
      <c r="C365" s="108"/>
      <c r="D365" s="62" t="s">
        <v>2876</v>
      </c>
      <c r="E365" s="75"/>
      <c r="F365" s="75" t="s">
        <v>2877</v>
      </c>
      <c r="G365" s="75"/>
      <c r="H365" s="75" t="s">
        <v>2878</v>
      </c>
    </row>
    <row r="366" spans="1:8" s="101" customFormat="1" x14ac:dyDescent="0.2">
      <c r="A366" s="107">
        <v>652</v>
      </c>
      <c r="B366" s="61"/>
      <c r="C366" s="108"/>
      <c r="D366" s="62" t="s">
        <v>2879</v>
      </c>
      <c r="E366" s="75"/>
      <c r="F366" s="75" t="s">
        <v>2880</v>
      </c>
      <c r="G366" s="75"/>
      <c r="H366" s="75" t="s">
        <v>2881</v>
      </c>
    </row>
    <row r="367" spans="1:8" s="101" customFormat="1" x14ac:dyDescent="0.2">
      <c r="A367" s="107">
        <v>653</v>
      </c>
      <c r="B367" s="61"/>
      <c r="C367" s="108"/>
      <c r="D367" s="62" t="s">
        <v>2882</v>
      </c>
      <c r="E367" s="75"/>
      <c r="F367" s="75" t="s">
        <v>2883</v>
      </c>
      <c r="G367" s="75"/>
      <c r="H367" s="75" t="s">
        <v>2884</v>
      </c>
    </row>
    <row r="368" spans="1:8" s="101" customFormat="1" x14ac:dyDescent="0.2">
      <c r="A368" s="107">
        <v>654</v>
      </c>
      <c r="B368" s="61"/>
      <c r="C368" s="108"/>
      <c r="D368" s="62" t="s">
        <v>2885</v>
      </c>
      <c r="E368" s="75"/>
      <c r="F368" s="75" t="s">
        <v>2886</v>
      </c>
      <c r="G368" s="75"/>
      <c r="H368" s="75" t="s">
        <v>2887</v>
      </c>
    </row>
    <row r="369" spans="1:8" s="101" customFormat="1" x14ac:dyDescent="0.2">
      <c r="A369" s="107">
        <v>655</v>
      </c>
      <c r="B369" s="61"/>
      <c r="C369" s="108"/>
      <c r="D369" s="62" t="s">
        <v>2888</v>
      </c>
      <c r="E369" s="75"/>
      <c r="F369" s="75" t="s">
        <v>2889</v>
      </c>
      <c r="G369" s="75"/>
      <c r="H369" s="75" t="s">
        <v>2890</v>
      </c>
    </row>
    <row r="370" spans="1:8" s="101" customFormat="1" x14ac:dyDescent="0.2">
      <c r="A370" s="107">
        <v>656</v>
      </c>
      <c r="B370" s="61"/>
      <c r="C370" s="108"/>
      <c r="D370" s="62" t="s">
        <v>3137</v>
      </c>
      <c r="E370" s="75"/>
      <c r="F370" s="75" t="s">
        <v>3144</v>
      </c>
      <c r="G370" s="75"/>
      <c r="H370" s="75" t="s">
        <v>3148</v>
      </c>
    </row>
    <row r="371" spans="1:8" s="101" customFormat="1" ht="22.5" x14ac:dyDescent="0.2">
      <c r="A371" s="107">
        <v>657</v>
      </c>
      <c r="B371" s="61"/>
      <c r="C371" s="108"/>
      <c r="D371" s="62" t="s">
        <v>2891</v>
      </c>
      <c r="E371" s="75"/>
      <c r="F371" s="75" t="s">
        <v>2892</v>
      </c>
      <c r="G371" s="75"/>
      <c r="H371" s="75" t="s">
        <v>2893</v>
      </c>
    </row>
    <row r="372" spans="1:8" s="101" customFormat="1" x14ac:dyDescent="0.2">
      <c r="A372" s="107">
        <v>658</v>
      </c>
      <c r="B372" s="61"/>
      <c r="C372" s="108"/>
      <c r="D372" s="62" t="s">
        <v>2894</v>
      </c>
      <c r="E372" s="75"/>
      <c r="F372" s="75" t="s">
        <v>2895</v>
      </c>
      <c r="G372" s="75"/>
      <c r="H372" s="75" t="s">
        <v>2896</v>
      </c>
    </row>
    <row r="373" spans="1:8" s="101" customFormat="1" x14ac:dyDescent="0.2">
      <c r="A373" s="107">
        <v>659</v>
      </c>
      <c r="B373" s="61"/>
      <c r="C373" s="108"/>
      <c r="D373" s="62" t="s">
        <v>2897</v>
      </c>
      <c r="E373" s="75"/>
      <c r="F373" s="75" t="s">
        <v>2898</v>
      </c>
      <c r="G373" s="75"/>
      <c r="H373" s="75" t="s">
        <v>2899</v>
      </c>
    </row>
    <row r="374" spans="1:8" s="101" customFormat="1" x14ac:dyDescent="0.2">
      <c r="A374" s="107">
        <v>660</v>
      </c>
      <c r="B374" s="61"/>
      <c r="C374" s="108"/>
      <c r="D374" s="62" t="s">
        <v>2900</v>
      </c>
      <c r="E374" s="75"/>
      <c r="F374" s="75" t="s">
        <v>2901</v>
      </c>
      <c r="G374" s="75"/>
      <c r="H374" s="75" t="s">
        <v>2902</v>
      </c>
    </row>
    <row r="375" spans="1:8" s="101" customFormat="1" x14ac:dyDescent="0.2">
      <c r="A375" s="107">
        <v>661</v>
      </c>
      <c r="B375" s="61"/>
      <c r="C375" s="108"/>
      <c r="D375" s="62" t="s">
        <v>2903</v>
      </c>
      <c r="E375" s="75"/>
      <c r="F375" s="75" t="s">
        <v>2904</v>
      </c>
      <c r="G375" s="75"/>
      <c r="H375" s="75" t="s">
        <v>2905</v>
      </c>
    </row>
    <row r="376" spans="1:8" s="101" customFormat="1" x14ac:dyDescent="0.2">
      <c r="A376" s="107">
        <v>662</v>
      </c>
      <c r="B376" s="61"/>
      <c r="C376" s="108"/>
      <c r="D376" s="62" t="s">
        <v>2906</v>
      </c>
      <c r="E376" s="75"/>
      <c r="F376" s="75" t="s">
        <v>2907</v>
      </c>
      <c r="G376" s="75"/>
      <c r="H376" s="75" t="s">
        <v>2908</v>
      </c>
    </row>
    <row r="377" spans="1:8" s="101" customFormat="1" x14ac:dyDescent="0.2">
      <c r="A377" s="107">
        <v>663</v>
      </c>
      <c r="B377" s="61"/>
      <c r="C377" s="108"/>
      <c r="D377" s="62" t="s">
        <v>2909</v>
      </c>
      <c r="E377" s="75"/>
      <c r="F377" s="75" t="s">
        <v>2910</v>
      </c>
      <c r="G377" s="75"/>
      <c r="H377" s="75" t="s">
        <v>2911</v>
      </c>
    </row>
    <row r="378" spans="1:8" s="101" customFormat="1" x14ac:dyDescent="0.2">
      <c r="A378" s="107">
        <v>664</v>
      </c>
      <c r="B378" s="61"/>
      <c r="C378" s="108"/>
      <c r="D378" s="62" t="s">
        <v>2912</v>
      </c>
      <c r="E378" s="75"/>
      <c r="F378" s="75" t="s">
        <v>2913</v>
      </c>
      <c r="G378" s="75"/>
      <c r="H378" s="75" t="s">
        <v>2914</v>
      </c>
    </row>
    <row r="379" spans="1:8" s="101" customFormat="1" x14ac:dyDescent="0.2">
      <c r="A379" s="107">
        <v>665</v>
      </c>
      <c r="B379" s="61"/>
      <c r="C379" s="108"/>
      <c r="D379" s="62" t="s">
        <v>2915</v>
      </c>
      <c r="E379" s="75"/>
      <c r="F379" s="75" t="s">
        <v>2916</v>
      </c>
      <c r="G379" s="75"/>
      <c r="H379" s="75" t="s">
        <v>2917</v>
      </c>
    </row>
    <row r="380" spans="1:8" s="101" customFormat="1" x14ac:dyDescent="0.2">
      <c r="A380" s="107">
        <v>666</v>
      </c>
      <c r="B380" s="61"/>
      <c r="C380" s="108"/>
      <c r="D380" s="62" t="s">
        <v>2918</v>
      </c>
      <c r="E380" s="75"/>
      <c r="F380" s="75" t="s">
        <v>2919</v>
      </c>
      <c r="G380" s="75"/>
      <c r="H380" s="75" t="s">
        <v>2920</v>
      </c>
    </row>
    <row r="381" spans="1:8" s="101" customFormat="1" x14ac:dyDescent="0.2">
      <c r="A381" s="107">
        <v>667</v>
      </c>
      <c r="B381" s="61"/>
      <c r="C381" s="108"/>
      <c r="D381" s="62" t="s">
        <v>2921</v>
      </c>
      <c r="E381" s="75"/>
      <c r="F381" s="75" t="s">
        <v>2922</v>
      </c>
      <c r="G381" s="75"/>
      <c r="H381" s="75" t="s">
        <v>2923</v>
      </c>
    </row>
    <row r="382" spans="1:8" s="101" customFormat="1" x14ac:dyDescent="0.2">
      <c r="A382" s="107">
        <v>668</v>
      </c>
      <c r="B382" s="61"/>
      <c r="C382" s="108"/>
      <c r="D382" s="62" t="s">
        <v>2924</v>
      </c>
      <c r="E382" s="75"/>
      <c r="F382" s="75" t="s">
        <v>2925</v>
      </c>
      <c r="G382" s="75"/>
      <c r="H382" s="75" t="s">
        <v>2926</v>
      </c>
    </row>
    <row r="383" spans="1:8" s="101" customFormat="1" x14ac:dyDescent="0.2">
      <c r="A383" s="107">
        <v>669</v>
      </c>
      <c r="B383" s="61"/>
      <c r="C383" s="108"/>
      <c r="D383" s="62" t="s">
        <v>2927</v>
      </c>
      <c r="E383" s="75"/>
      <c r="F383" s="75" t="s">
        <v>2928</v>
      </c>
      <c r="G383" s="75"/>
      <c r="H383" s="75" t="s">
        <v>2929</v>
      </c>
    </row>
    <row r="384" spans="1:8" s="101" customFormat="1" x14ac:dyDescent="0.2">
      <c r="A384" s="107">
        <v>670</v>
      </c>
      <c r="B384" s="61"/>
      <c r="C384" s="108"/>
      <c r="D384" s="62" t="s">
        <v>2930</v>
      </c>
      <c r="E384" s="75"/>
      <c r="F384" s="75" t="s">
        <v>2931</v>
      </c>
      <c r="G384" s="75"/>
      <c r="H384" s="75" t="s">
        <v>2932</v>
      </c>
    </row>
    <row r="385" spans="1:8" s="101" customFormat="1" x14ac:dyDescent="0.2">
      <c r="A385" s="107">
        <v>671</v>
      </c>
      <c r="B385" s="61"/>
      <c r="C385" s="108"/>
      <c r="D385" s="62" t="s">
        <v>2933</v>
      </c>
      <c r="E385" s="75"/>
      <c r="F385" s="75" t="s">
        <v>2934</v>
      </c>
      <c r="G385" s="75"/>
      <c r="H385" s="75" t="s">
        <v>2935</v>
      </c>
    </row>
    <row r="386" spans="1:8" s="101" customFormat="1" x14ac:dyDescent="0.2">
      <c r="A386" s="107">
        <v>672</v>
      </c>
      <c r="B386" s="61"/>
      <c r="C386" s="108"/>
      <c r="D386" s="62" t="s">
        <v>2936</v>
      </c>
      <c r="E386" s="75"/>
      <c r="F386" s="75" t="s">
        <v>2937</v>
      </c>
      <c r="G386" s="75"/>
      <c r="H386" s="75" t="s">
        <v>2938</v>
      </c>
    </row>
    <row r="387" spans="1:8" s="101" customFormat="1" x14ac:dyDescent="0.2">
      <c r="A387" s="107">
        <v>673</v>
      </c>
      <c r="B387" s="61"/>
      <c r="C387" s="108"/>
      <c r="D387" s="62" t="s">
        <v>2939</v>
      </c>
      <c r="E387" s="75"/>
      <c r="F387" s="75" t="s">
        <v>2940</v>
      </c>
      <c r="G387" s="75"/>
      <c r="H387" s="75" t="s">
        <v>2941</v>
      </c>
    </row>
    <row r="388" spans="1:8" s="101" customFormat="1" x14ac:dyDescent="0.2">
      <c r="A388" s="107">
        <v>674</v>
      </c>
      <c r="B388" s="61"/>
      <c r="C388" s="108"/>
      <c r="D388" s="62" t="s">
        <v>2942</v>
      </c>
      <c r="E388" s="75"/>
      <c r="F388" s="75" t="s">
        <v>2943</v>
      </c>
      <c r="G388" s="75"/>
      <c r="H388" s="75" t="s">
        <v>2944</v>
      </c>
    </row>
    <row r="389" spans="1:8" s="101" customFormat="1" x14ac:dyDescent="0.2">
      <c r="A389" s="107">
        <v>675</v>
      </c>
      <c r="B389" s="61"/>
      <c r="C389" s="108"/>
      <c r="D389" s="62" t="s">
        <v>2945</v>
      </c>
      <c r="E389" s="75"/>
      <c r="F389" s="75" t="s">
        <v>2946</v>
      </c>
      <c r="G389" s="75"/>
      <c r="H389" s="75" t="s">
        <v>2947</v>
      </c>
    </row>
    <row r="390" spans="1:8" s="101" customFormat="1" x14ac:dyDescent="0.2">
      <c r="A390" s="107">
        <v>676</v>
      </c>
      <c r="B390" s="61"/>
      <c r="C390" s="108"/>
      <c r="D390" s="62" t="s">
        <v>2948</v>
      </c>
      <c r="E390" s="75"/>
      <c r="F390" s="75" t="s">
        <v>2949</v>
      </c>
      <c r="G390" s="75"/>
      <c r="H390" s="75" t="s">
        <v>2950</v>
      </c>
    </row>
    <row r="391" spans="1:8" s="101" customFormat="1" x14ac:dyDescent="0.2">
      <c r="A391" s="107">
        <v>677</v>
      </c>
      <c r="B391" s="61"/>
      <c r="C391" s="108"/>
      <c r="D391" s="57" t="s">
        <v>2951</v>
      </c>
      <c r="E391" s="134"/>
      <c r="F391" s="57" t="s">
        <v>2952</v>
      </c>
      <c r="G391" s="134"/>
      <c r="H391" s="134" t="s">
        <v>2953</v>
      </c>
    </row>
    <row r="392" spans="1:8" s="101" customFormat="1" x14ac:dyDescent="0.2">
      <c r="A392" s="107">
        <v>678</v>
      </c>
      <c r="B392" s="61"/>
      <c r="C392" s="108"/>
      <c r="D392" s="75" t="s">
        <v>2954</v>
      </c>
      <c r="E392" s="75"/>
      <c r="F392" s="75" t="s">
        <v>2955</v>
      </c>
      <c r="G392" s="75"/>
      <c r="H392" s="75" t="s">
        <v>2956</v>
      </c>
    </row>
    <row r="393" spans="1:8" s="101" customFormat="1" x14ac:dyDescent="0.2">
      <c r="A393" s="107">
        <v>679</v>
      </c>
      <c r="B393" s="61"/>
      <c r="C393" s="108"/>
      <c r="D393" s="75" t="s">
        <v>2957</v>
      </c>
      <c r="E393" s="75"/>
      <c r="F393" s="75" t="s">
        <v>2958</v>
      </c>
      <c r="G393" s="75"/>
      <c r="H393" s="75" t="s">
        <v>2959</v>
      </c>
    </row>
    <row r="394" spans="1:8" s="101" customFormat="1" x14ac:dyDescent="0.2">
      <c r="A394" s="107">
        <v>680</v>
      </c>
      <c r="B394" s="61"/>
      <c r="C394" s="108"/>
      <c r="D394" s="75" t="s">
        <v>2960</v>
      </c>
      <c r="E394" s="75"/>
      <c r="F394" s="75" t="s">
        <v>2961</v>
      </c>
      <c r="G394" s="75"/>
      <c r="H394" s="75" t="s">
        <v>2962</v>
      </c>
    </row>
    <row r="395" spans="1:8" s="101" customFormat="1" x14ac:dyDescent="0.2">
      <c r="A395" s="107">
        <v>681</v>
      </c>
      <c r="B395" s="61"/>
      <c r="C395" s="108"/>
      <c r="D395" s="75" t="s">
        <v>2963</v>
      </c>
      <c r="E395" s="75"/>
      <c r="F395" s="75" t="s">
        <v>2964</v>
      </c>
      <c r="G395" s="75"/>
      <c r="H395" s="75" t="s">
        <v>2965</v>
      </c>
    </row>
    <row r="396" spans="1:8" s="101" customFormat="1" x14ac:dyDescent="0.2">
      <c r="A396" s="107">
        <v>682</v>
      </c>
      <c r="B396" s="61"/>
      <c r="C396" s="108"/>
      <c r="D396" s="75" t="s">
        <v>2966</v>
      </c>
      <c r="E396" s="75"/>
      <c r="F396" s="75" t="s">
        <v>2967</v>
      </c>
      <c r="G396" s="75"/>
      <c r="H396" s="75" t="s">
        <v>2968</v>
      </c>
    </row>
    <row r="397" spans="1:8" s="101" customFormat="1" x14ac:dyDescent="0.2">
      <c r="A397" s="107">
        <v>683</v>
      </c>
      <c r="B397" s="61"/>
      <c r="C397" s="108"/>
      <c r="D397" s="75" t="s">
        <v>2969</v>
      </c>
      <c r="E397" s="75"/>
      <c r="F397" s="75" t="s">
        <v>2970</v>
      </c>
      <c r="G397" s="75"/>
      <c r="H397" s="75" t="s">
        <v>2971</v>
      </c>
    </row>
    <row r="398" spans="1:8" s="101" customFormat="1" x14ac:dyDescent="0.2">
      <c r="A398" s="107">
        <v>684</v>
      </c>
      <c r="B398" s="61"/>
      <c r="C398" s="108"/>
      <c r="D398" s="75" t="s">
        <v>2972</v>
      </c>
      <c r="E398" s="75"/>
      <c r="F398" s="75" t="s">
        <v>2973</v>
      </c>
      <c r="G398" s="75"/>
      <c r="H398" s="75" t="s">
        <v>2974</v>
      </c>
    </row>
    <row r="399" spans="1:8" s="101" customFormat="1" x14ac:dyDescent="0.2">
      <c r="A399" s="107">
        <v>685</v>
      </c>
      <c r="B399" s="61"/>
      <c r="C399" s="108"/>
      <c r="D399" s="75" t="s">
        <v>2975</v>
      </c>
      <c r="E399" s="75"/>
      <c r="F399" s="75" t="s">
        <v>2976</v>
      </c>
      <c r="G399" s="75"/>
      <c r="H399" s="75" t="s">
        <v>2977</v>
      </c>
    </row>
    <row r="400" spans="1:8" s="101" customFormat="1" x14ac:dyDescent="0.2">
      <c r="A400" s="107">
        <v>686</v>
      </c>
      <c r="B400" s="61"/>
      <c r="C400" s="108"/>
      <c r="D400" s="75" t="s">
        <v>2978</v>
      </c>
      <c r="E400" s="75"/>
      <c r="F400" s="75" t="s">
        <v>2979</v>
      </c>
      <c r="G400" s="75"/>
      <c r="H400" s="75" t="s">
        <v>2980</v>
      </c>
    </row>
    <row r="401" spans="1:8" s="101" customFormat="1" x14ac:dyDescent="0.2">
      <c r="A401" s="107">
        <v>687</v>
      </c>
      <c r="B401" s="61"/>
      <c r="C401" s="108"/>
      <c r="D401" s="75" t="s">
        <v>2981</v>
      </c>
      <c r="E401" s="75"/>
      <c r="F401" s="75" t="s">
        <v>2982</v>
      </c>
      <c r="G401" s="75"/>
      <c r="H401" s="75" t="s">
        <v>2983</v>
      </c>
    </row>
    <row r="402" spans="1:8" s="101" customFormat="1" x14ac:dyDescent="0.2">
      <c r="A402" s="107">
        <v>688</v>
      </c>
      <c r="B402" s="61"/>
      <c r="C402" s="108"/>
      <c r="D402" s="75" t="s">
        <v>2984</v>
      </c>
      <c r="E402" s="75"/>
      <c r="F402" s="75" t="s">
        <v>2985</v>
      </c>
      <c r="G402" s="75"/>
      <c r="H402" s="75" t="s">
        <v>2986</v>
      </c>
    </row>
    <row r="403" spans="1:8" s="101" customFormat="1" x14ac:dyDescent="0.2">
      <c r="A403" s="107">
        <v>689</v>
      </c>
      <c r="B403" s="61"/>
      <c r="C403" s="108"/>
      <c r="D403" s="75" t="s">
        <v>2987</v>
      </c>
      <c r="E403" s="75"/>
      <c r="F403" s="75" t="s">
        <v>2988</v>
      </c>
      <c r="G403" s="75"/>
      <c r="H403" s="75" t="s">
        <v>2989</v>
      </c>
    </row>
    <row r="404" spans="1:8" s="101" customFormat="1" x14ac:dyDescent="0.2">
      <c r="A404" s="107">
        <v>690</v>
      </c>
      <c r="B404" s="61"/>
      <c r="C404" s="108"/>
      <c r="D404" s="75" t="s">
        <v>2990</v>
      </c>
      <c r="E404" s="75"/>
      <c r="F404" s="75" t="s">
        <v>2991</v>
      </c>
      <c r="G404" s="75"/>
      <c r="H404" s="75" t="s">
        <v>2992</v>
      </c>
    </row>
    <row r="405" spans="1:8" s="101" customFormat="1" x14ac:dyDescent="0.2">
      <c r="A405" s="107">
        <v>691</v>
      </c>
      <c r="B405" s="61"/>
      <c r="C405" s="108"/>
      <c r="D405" s="75" t="s">
        <v>2993</v>
      </c>
      <c r="E405" s="75"/>
      <c r="F405" s="75" t="s">
        <v>2994</v>
      </c>
      <c r="G405" s="75"/>
      <c r="H405" s="75" t="s">
        <v>2995</v>
      </c>
    </row>
    <row r="406" spans="1:8" s="101" customFormat="1" x14ac:dyDescent="0.2">
      <c r="A406" s="107">
        <v>692</v>
      </c>
      <c r="B406" s="61"/>
      <c r="C406" s="108"/>
      <c r="D406" s="75" t="s">
        <v>2996</v>
      </c>
      <c r="E406" s="75"/>
      <c r="F406" s="75" t="s">
        <v>2997</v>
      </c>
      <c r="G406" s="75"/>
      <c r="H406" s="75" t="s">
        <v>2998</v>
      </c>
    </row>
    <row r="407" spans="1:8" s="101" customFormat="1" x14ac:dyDescent="0.2">
      <c r="A407" s="107">
        <v>693</v>
      </c>
      <c r="B407" s="61"/>
      <c r="C407" s="108"/>
      <c r="D407" s="75" t="s">
        <v>2999</v>
      </c>
      <c r="E407" s="75"/>
      <c r="F407" s="75" t="s">
        <v>3000</v>
      </c>
      <c r="G407" s="75"/>
      <c r="H407" s="75" t="s">
        <v>3001</v>
      </c>
    </row>
    <row r="408" spans="1:8" s="101" customFormat="1" x14ac:dyDescent="0.2">
      <c r="A408" s="107">
        <v>694</v>
      </c>
      <c r="B408" s="61"/>
      <c r="C408" s="108"/>
      <c r="D408" s="75" t="s">
        <v>3002</v>
      </c>
      <c r="E408" s="75"/>
      <c r="F408" s="75" t="s">
        <v>3003</v>
      </c>
      <c r="G408" s="75"/>
      <c r="H408" s="75" t="s">
        <v>3004</v>
      </c>
    </row>
    <row r="409" spans="1:8" s="101" customFormat="1" x14ac:dyDescent="0.2">
      <c r="A409" s="107">
        <v>695</v>
      </c>
      <c r="B409" s="61"/>
      <c r="C409" s="108"/>
      <c r="D409" s="75" t="s">
        <v>3005</v>
      </c>
      <c r="E409" s="75"/>
      <c r="F409" s="75" t="s">
        <v>3006</v>
      </c>
      <c r="G409" s="75"/>
      <c r="H409" s="75" t="s">
        <v>3007</v>
      </c>
    </row>
    <row r="410" spans="1:8" s="101" customFormat="1" x14ac:dyDescent="0.2">
      <c r="A410" s="107">
        <v>696</v>
      </c>
      <c r="B410" s="61"/>
      <c r="C410" s="108"/>
      <c r="D410" s="75" t="s">
        <v>3008</v>
      </c>
      <c r="E410" s="75"/>
      <c r="F410" s="75" t="s">
        <v>3009</v>
      </c>
      <c r="G410" s="75"/>
      <c r="H410" s="75" t="s">
        <v>3010</v>
      </c>
    </row>
    <row r="411" spans="1:8" s="101" customFormat="1" x14ac:dyDescent="0.2">
      <c r="A411" s="107">
        <v>697</v>
      </c>
      <c r="B411" s="61"/>
      <c r="C411" s="108"/>
      <c r="D411" s="75" t="s">
        <v>3011</v>
      </c>
      <c r="E411" s="75"/>
      <c r="F411" s="75" t="s">
        <v>3012</v>
      </c>
      <c r="G411" s="75"/>
      <c r="H411" s="75" t="s">
        <v>3013</v>
      </c>
    </row>
    <row r="412" spans="1:8" s="101" customFormat="1" x14ac:dyDescent="0.2">
      <c r="A412" s="107">
        <v>698</v>
      </c>
      <c r="B412" s="61"/>
      <c r="C412" s="108"/>
      <c r="D412" s="75" t="s">
        <v>3014</v>
      </c>
      <c r="E412" s="75"/>
      <c r="F412" s="75" t="s">
        <v>3015</v>
      </c>
      <c r="G412" s="75"/>
      <c r="H412" s="75" t="s">
        <v>3016</v>
      </c>
    </row>
    <row r="413" spans="1:8" s="101" customFormat="1" x14ac:dyDescent="0.2">
      <c r="A413" s="107">
        <v>699</v>
      </c>
      <c r="B413" s="61"/>
      <c r="C413" s="108"/>
      <c r="D413" s="75" t="s">
        <v>3017</v>
      </c>
      <c r="E413" s="75"/>
      <c r="F413" s="75" t="s">
        <v>3018</v>
      </c>
      <c r="G413" s="75"/>
      <c r="H413" s="75" t="s">
        <v>3019</v>
      </c>
    </row>
    <row r="414" spans="1:8" s="101" customFormat="1" x14ac:dyDescent="0.2">
      <c r="A414" s="107">
        <v>700</v>
      </c>
      <c r="B414" s="61"/>
      <c r="C414" s="108"/>
      <c r="D414" s="75" t="s">
        <v>3020</v>
      </c>
      <c r="E414" s="75"/>
      <c r="F414" s="75" t="s">
        <v>3021</v>
      </c>
      <c r="G414" s="75"/>
      <c r="H414" s="75" t="s">
        <v>3022</v>
      </c>
    </row>
    <row r="415" spans="1:8" s="101" customFormat="1" x14ac:dyDescent="0.2">
      <c r="A415" s="107">
        <v>701</v>
      </c>
      <c r="B415" s="61"/>
      <c r="C415" s="108"/>
      <c r="D415" s="75" t="s">
        <v>3023</v>
      </c>
      <c r="E415" s="75"/>
      <c r="F415" s="75" t="s">
        <v>3024</v>
      </c>
      <c r="G415" s="75"/>
      <c r="H415" s="75" t="s">
        <v>3025</v>
      </c>
    </row>
    <row r="416" spans="1:8" s="101" customFormat="1" x14ac:dyDescent="0.2">
      <c r="A416" s="107">
        <v>702</v>
      </c>
      <c r="B416" s="61"/>
      <c r="C416" s="108"/>
      <c r="D416" s="75" t="s">
        <v>3026</v>
      </c>
      <c r="E416" s="75"/>
      <c r="F416" s="75" t="s">
        <v>3027</v>
      </c>
      <c r="G416" s="75"/>
      <c r="H416" s="75" t="s">
        <v>3028</v>
      </c>
    </row>
    <row r="417" spans="1:8" s="101" customFormat="1" x14ac:dyDescent="0.2">
      <c r="A417" s="107">
        <v>703</v>
      </c>
      <c r="B417" s="61"/>
      <c r="C417" s="108"/>
      <c r="D417" s="75" t="s">
        <v>3138</v>
      </c>
      <c r="E417" s="75"/>
      <c r="F417" s="75" t="s">
        <v>3138</v>
      </c>
      <c r="G417" s="75"/>
      <c r="H417" s="75" t="s">
        <v>3149</v>
      </c>
    </row>
    <row r="418" spans="1:8" s="101" customFormat="1" x14ac:dyDescent="0.2">
      <c r="A418" s="107">
        <v>704</v>
      </c>
      <c r="B418" s="61"/>
      <c r="C418" s="108"/>
      <c r="D418" s="75" t="s">
        <v>3029</v>
      </c>
      <c r="E418" s="75"/>
      <c r="F418" s="75" t="s">
        <v>3030</v>
      </c>
      <c r="G418" s="75"/>
      <c r="H418" s="75" t="s">
        <v>3031</v>
      </c>
    </row>
    <row r="419" spans="1:8" s="101" customFormat="1" x14ac:dyDescent="0.2">
      <c r="A419" s="107">
        <v>705</v>
      </c>
      <c r="B419" s="61"/>
      <c r="C419" s="108"/>
      <c r="D419" s="75" t="s">
        <v>3032</v>
      </c>
      <c r="E419" s="75"/>
      <c r="F419" s="75" t="s">
        <v>3033</v>
      </c>
      <c r="G419" s="75"/>
      <c r="H419" s="75" t="s">
        <v>3034</v>
      </c>
    </row>
    <row r="420" spans="1:8" s="101" customFormat="1" x14ac:dyDescent="0.2">
      <c r="A420" s="107">
        <v>706</v>
      </c>
      <c r="B420" s="61"/>
      <c r="C420" s="108"/>
      <c r="D420" s="75" t="s">
        <v>3035</v>
      </c>
      <c r="E420" s="75"/>
      <c r="F420" s="75" t="s">
        <v>3036</v>
      </c>
      <c r="G420" s="75"/>
      <c r="H420" s="75" t="s">
        <v>3037</v>
      </c>
    </row>
    <row r="421" spans="1:8" s="101" customFormat="1" x14ac:dyDescent="0.2">
      <c r="A421" s="107">
        <v>707</v>
      </c>
      <c r="B421" s="61"/>
      <c r="C421" s="108"/>
      <c r="D421" s="75" t="s">
        <v>3038</v>
      </c>
      <c r="E421" s="75"/>
      <c r="F421" s="75" t="s">
        <v>3039</v>
      </c>
      <c r="G421" s="75"/>
      <c r="H421" s="75" t="s">
        <v>3040</v>
      </c>
    </row>
    <row r="422" spans="1:8" s="101" customFormat="1" x14ac:dyDescent="0.2">
      <c r="A422" s="107">
        <v>708</v>
      </c>
      <c r="B422" s="61"/>
      <c r="C422" s="108"/>
      <c r="D422" s="75" t="s">
        <v>3041</v>
      </c>
      <c r="E422" s="75"/>
      <c r="F422" s="75" t="s">
        <v>3042</v>
      </c>
      <c r="G422" s="75"/>
      <c r="H422" s="75" t="s">
        <v>3043</v>
      </c>
    </row>
    <row r="423" spans="1:8" s="101" customFormat="1" x14ac:dyDescent="0.2">
      <c r="A423" s="107">
        <v>709</v>
      </c>
      <c r="B423" s="61"/>
      <c r="C423" s="108"/>
      <c r="D423" s="75" t="s">
        <v>3044</v>
      </c>
      <c r="E423" s="75"/>
      <c r="F423" s="75" t="s">
        <v>3045</v>
      </c>
      <c r="G423" s="75"/>
      <c r="H423" s="75" t="s">
        <v>3046</v>
      </c>
    </row>
    <row r="424" spans="1:8" s="101" customFormat="1" x14ac:dyDescent="0.2">
      <c r="A424" s="107">
        <v>710</v>
      </c>
      <c r="B424" s="61"/>
      <c r="C424" s="108"/>
      <c r="D424" s="75" t="s">
        <v>3047</v>
      </c>
      <c r="E424" s="75"/>
      <c r="F424" s="75" t="s">
        <v>3048</v>
      </c>
      <c r="G424" s="75"/>
      <c r="H424" s="75" t="s">
        <v>3049</v>
      </c>
    </row>
    <row r="425" spans="1:8" s="101" customFormat="1" x14ac:dyDescent="0.2">
      <c r="A425" s="107">
        <v>711</v>
      </c>
      <c r="B425" s="61"/>
      <c r="C425" s="108"/>
      <c r="D425" s="75" t="s">
        <v>3050</v>
      </c>
      <c r="E425" s="75"/>
      <c r="F425" s="75" t="s">
        <v>3051</v>
      </c>
      <c r="G425" s="75"/>
      <c r="H425" s="75" t="s">
        <v>3052</v>
      </c>
    </row>
    <row r="426" spans="1:8" s="101" customFormat="1" x14ac:dyDescent="0.2">
      <c r="A426" s="107">
        <v>712</v>
      </c>
      <c r="B426" s="61"/>
      <c r="C426" s="108"/>
      <c r="D426" s="75" t="s">
        <v>3053</v>
      </c>
      <c r="E426" s="75"/>
      <c r="F426" s="75" t="s">
        <v>3054</v>
      </c>
      <c r="G426" s="75"/>
      <c r="H426" s="75" t="s">
        <v>3055</v>
      </c>
    </row>
    <row r="427" spans="1:8" s="101" customFormat="1" x14ac:dyDescent="0.2">
      <c r="A427" s="107">
        <v>713</v>
      </c>
      <c r="B427" s="61"/>
      <c r="C427" s="108"/>
      <c r="D427" s="75" t="s">
        <v>3056</v>
      </c>
      <c r="E427" s="75"/>
      <c r="F427" s="75" t="s">
        <v>3057</v>
      </c>
      <c r="G427" s="75"/>
      <c r="H427" s="75" t="s">
        <v>3058</v>
      </c>
    </row>
    <row r="428" spans="1:8" s="101" customFormat="1" x14ac:dyDescent="0.2">
      <c r="A428" s="107">
        <v>714</v>
      </c>
      <c r="B428" s="61"/>
      <c r="C428" s="108"/>
      <c r="D428" s="75" t="s">
        <v>3059</v>
      </c>
      <c r="E428" s="75"/>
      <c r="F428" s="75" t="s">
        <v>3060</v>
      </c>
      <c r="G428" s="75"/>
      <c r="H428" s="75" t="s">
        <v>3061</v>
      </c>
    </row>
    <row r="429" spans="1:8" s="101" customFormat="1" x14ac:dyDescent="0.2">
      <c r="A429" s="107">
        <v>715</v>
      </c>
      <c r="B429" s="61"/>
      <c r="C429" s="108"/>
      <c r="D429" s="75" t="s">
        <v>3062</v>
      </c>
      <c r="E429" s="75"/>
      <c r="F429" s="75" t="s">
        <v>3063</v>
      </c>
      <c r="G429" s="75"/>
      <c r="H429" s="75" t="s">
        <v>3064</v>
      </c>
    </row>
    <row r="430" spans="1:8" s="101" customFormat="1" x14ac:dyDescent="0.2">
      <c r="A430" s="107">
        <v>716</v>
      </c>
      <c r="B430" s="61"/>
      <c r="C430" s="108"/>
      <c r="D430" s="75" t="s">
        <v>3065</v>
      </c>
      <c r="E430" s="75"/>
      <c r="F430" s="75" t="s">
        <v>3066</v>
      </c>
      <c r="G430" s="75"/>
      <c r="H430" s="75" t="s">
        <v>3067</v>
      </c>
    </row>
    <row r="431" spans="1:8" s="101" customFormat="1" x14ac:dyDescent="0.2">
      <c r="A431" s="107">
        <v>717</v>
      </c>
      <c r="B431" s="61"/>
      <c r="C431" s="108"/>
      <c r="D431" s="75" t="s">
        <v>3068</v>
      </c>
      <c r="E431" s="75"/>
      <c r="F431" s="75" t="s">
        <v>3069</v>
      </c>
      <c r="G431" s="75"/>
      <c r="H431" s="75" t="s">
        <v>3070</v>
      </c>
    </row>
    <row r="432" spans="1:8" s="101" customFormat="1" x14ac:dyDescent="0.2">
      <c r="A432" s="107">
        <v>718</v>
      </c>
      <c r="B432" s="61"/>
      <c r="C432" s="108"/>
      <c r="D432" s="75" t="s">
        <v>3071</v>
      </c>
      <c r="E432" s="75"/>
      <c r="F432" s="75" t="s">
        <v>3071</v>
      </c>
      <c r="G432" s="75"/>
      <c r="H432" s="75" t="s">
        <v>3072</v>
      </c>
    </row>
    <row r="433" spans="1:8" s="101" customFormat="1" x14ac:dyDescent="0.2">
      <c r="A433" s="107">
        <v>719</v>
      </c>
      <c r="B433" s="61"/>
      <c r="C433" s="108"/>
      <c r="D433" s="75" t="s">
        <v>730</v>
      </c>
      <c r="E433" s="75"/>
      <c r="F433" s="75" t="s">
        <v>730</v>
      </c>
      <c r="G433" s="75"/>
      <c r="H433" s="75" t="s">
        <v>3073</v>
      </c>
    </row>
    <row r="434" spans="1:8" s="101" customFormat="1" x14ac:dyDescent="0.2">
      <c r="A434" s="107">
        <v>720</v>
      </c>
      <c r="B434" s="61"/>
      <c r="C434" s="108"/>
      <c r="D434" s="75" t="s">
        <v>3074</v>
      </c>
      <c r="E434" s="75"/>
      <c r="F434" s="75" t="s">
        <v>731</v>
      </c>
      <c r="G434" s="75"/>
      <c r="H434" s="75" t="s">
        <v>3075</v>
      </c>
    </row>
    <row r="435" spans="1:8" s="101" customFormat="1" x14ac:dyDescent="0.2">
      <c r="A435" s="107">
        <v>721</v>
      </c>
      <c r="B435" s="61"/>
      <c r="C435" s="108"/>
      <c r="D435" s="75" t="s">
        <v>732</v>
      </c>
      <c r="E435" s="75"/>
      <c r="F435" s="75" t="s">
        <v>732</v>
      </c>
      <c r="G435" s="75"/>
      <c r="H435" s="75" t="s">
        <v>3076</v>
      </c>
    </row>
    <row r="436" spans="1:8" s="101" customFormat="1" x14ac:dyDescent="0.2">
      <c r="A436" s="107">
        <v>722</v>
      </c>
      <c r="B436" s="61"/>
      <c r="C436" s="108"/>
      <c r="D436" s="75" t="s">
        <v>3077</v>
      </c>
      <c r="E436" s="75"/>
      <c r="F436" s="75" t="s">
        <v>695</v>
      </c>
      <c r="G436" s="75"/>
      <c r="H436" s="75" t="s">
        <v>3078</v>
      </c>
    </row>
    <row r="437" spans="1:8" s="101" customFormat="1" x14ac:dyDescent="0.2">
      <c r="A437" s="107">
        <v>723</v>
      </c>
      <c r="B437" s="61"/>
      <c r="C437" s="108"/>
      <c r="D437" s="75" t="s">
        <v>3079</v>
      </c>
      <c r="E437" s="75"/>
      <c r="F437" s="75" t="s">
        <v>698</v>
      </c>
      <c r="G437" s="75"/>
      <c r="H437" s="75" t="s">
        <v>3080</v>
      </c>
    </row>
    <row r="438" spans="1:8" s="101" customFormat="1" x14ac:dyDescent="0.2">
      <c r="A438" s="107">
        <v>724</v>
      </c>
      <c r="B438" s="61"/>
      <c r="C438" s="108"/>
      <c r="D438" s="75" t="s">
        <v>3081</v>
      </c>
      <c r="E438" s="75"/>
      <c r="F438" s="75" t="s">
        <v>3082</v>
      </c>
      <c r="G438" s="75"/>
      <c r="H438" s="75" t="s">
        <v>3083</v>
      </c>
    </row>
    <row r="439" spans="1:8" s="101" customFormat="1" x14ac:dyDescent="0.2">
      <c r="A439" s="107">
        <v>725</v>
      </c>
      <c r="B439" s="61"/>
      <c r="C439" s="108"/>
      <c r="D439" s="75" t="s">
        <v>528</v>
      </c>
      <c r="E439" s="75"/>
      <c r="F439" s="75" t="s">
        <v>253</v>
      </c>
      <c r="G439" s="75"/>
      <c r="H439" s="75" t="s">
        <v>3084</v>
      </c>
    </row>
    <row r="440" spans="1:8" s="101" customFormat="1" x14ac:dyDescent="0.2">
      <c r="A440" s="107">
        <v>726</v>
      </c>
      <c r="B440" s="61"/>
      <c r="C440" s="108"/>
      <c r="D440" s="75" t="s">
        <v>532</v>
      </c>
      <c r="E440" s="75"/>
      <c r="F440" s="75" t="s">
        <v>729</v>
      </c>
      <c r="G440" s="75"/>
      <c r="H440" s="75" t="s">
        <v>3085</v>
      </c>
    </row>
    <row r="441" spans="1:8" s="101" customFormat="1" x14ac:dyDescent="0.2">
      <c r="A441" s="107">
        <v>727</v>
      </c>
      <c r="B441" s="61"/>
      <c r="C441" s="108"/>
      <c r="D441" s="75" t="s">
        <v>3086</v>
      </c>
      <c r="E441" s="75"/>
      <c r="F441" s="75" t="s">
        <v>55</v>
      </c>
      <c r="G441" s="75"/>
      <c r="H441" s="75" t="s">
        <v>3087</v>
      </c>
    </row>
    <row r="442" spans="1:8" s="101" customFormat="1" x14ac:dyDescent="0.2">
      <c r="A442" s="107">
        <v>728</v>
      </c>
      <c r="B442" s="61"/>
      <c r="C442" s="108"/>
      <c r="D442" s="75" t="s">
        <v>3088</v>
      </c>
      <c r="E442" s="75"/>
      <c r="F442" s="75" t="s">
        <v>56</v>
      </c>
      <c r="G442" s="75"/>
      <c r="H442" s="75" t="s">
        <v>3089</v>
      </c>
    </row>
    <row r="443" spans="1:8" s="101" customFormat="1" x14ac:dyDescent="0.2">
      <c r="A443" s="107">
        <v>729</v>
      </c>
      <c r="B443" s="61"/>
      <c r="C443" s="108"/>
      <c r="D443" s="75" t="s">
        <v>3090</v>
      </c>
      <c r="E443" s="75"/>
      <c r="F443" s="75" t="s">
        <v>3091</v>
      </c>
      <c r="G443" s="75"/>
      <c r="H443" s="75" t="s">
        <v>3092</v>
      </c>
    </row>
    <row r="444" spans="1:8" s="101" customFormat="1" x14ac:dyDescent="0.2">
      <c r="A444" s="107">
        <v>730</v>
      </c>
      <c r="B444" s="61"/>
      <c r="C444" s="108"/>
      <c r="D444" s="75" t="s">
        <v>3093</v>
      </c>
      <c r="E444" s="75"/>
      <c r="F444" s="75" t="s">
        <v>3094</v>
      </c>
      <c r="G444" s="75"/>
      <c r="H444" s="75" t="s">
        <v>3095</v>
      </c>
    </row>
    <row r="445" spans="1:8" s="101" customFormat="1" x14ac:dyDescent="0.2">
      <c r="A445" s="107">
        <v>731</v>
      </c>
      <c r="B445" s="61"/>
      <c r="C445" s="108"/>
      <c r="D445" s="75" t="s">
        <v>3096</v>
      </c>
      <c r="E445" s="75"/>
      <c r="F445" s="75" t="s">
        <v>3097</v>
      </c>
      <c r="G445" s="75"/>
      <c r="H445" s="75" t="s">
        <v>3098</v>
      </c>
    </row>
    <row r="446" spans="1:8" s="101" customFormat="1" x14ac:dyDescent="0.2">
      <c r="A446" s="107">
        <v>732</v>
      </c>
      <c r="B446" s="61"/>
      <c r="C446" s="108"/>
      <c r="D446" s="75" t="s">
        <v>3139</v>
      </c>
      <c r="E446" s="75"/>
      <c r="F446" s="75" t="s">
        <v>733</v>
      </c>
      <c r="G446" s="75"/>
      <c r="H446" s="75" t="s">
        <v>3150</v>
      </c>
    </row>
    <row r="447" spans="1:8" s="101" customFormat="1" x14ac:dyDescent="0.2">
      <c r="A447" s="107">
        <v>733</v>
      </c>
      <c r="B447" s="61"/>
      <c r="C447" s="108"/>
      <c r="D447" s="75" t="s">
        <v>734</v>
      </c>
      <c r="E447" s="75"/>
      <c r="F447" s="75" t="s">
        <v>734</v>
      </c>
      <c r="G447" s="75"/>
      <c r="H447" s="75" t="s">
        <v>3099</v>
      </c>
    </row>
    <row r="448" spans="1:8" s="101" customFormat="1" x14ac:dyDescent="0.2">
      <c r="A448" s="107">
        <v>734</v>
      </c>
      <c r="B448" s="61"/>
      <c r="C448" s="108"/>
      <c r="D448" s="75" t="s">
        <v>735</v>
      </c>
      <c r="E448" s="75"/>
      <c r="F448" s="75" t="s">
        <v>735</v>
      </c>
      <c r="G448" s="75"/>
      <c r="H448" s="75" t="s">
        <v>3100</v>
      </c>
    </row>
    <row r="449" spans="1:8" s="101" customFormat="1" x14ac:dyDescent="0.2">
      <c r="A449" s="107">
        <v>735</v>
      </c>
      <c r="B449" s="61"/>
      <c r="C449" s="108"/>
      <c r="D449" s="75" t="s">
        <v>736</v>
      </c>
      <c r="E449" s="75"/>
      <c r="F449" s="75" t="s">
        <v>736</v>
      </c>
      <c r="G449" s="75"/>
      <c r="H449" s="75" t="s">
        <v>3101</v>
      </c>
    </row>
    <row r="450" spans="1:8" s="101" customFormat="1" x14ac:dyDescent="0.2">
      <c r="A450" s="107">
        <v>736</v>
      </c>
      <c r="B450" s="61"/>
      <c r="C450" s="108"/>
      <c r="D450" s="75" t="s">
        <v>737</v>
      </c>
      <c r="E450" s="75"/>
      <c r="F450" s="75" t="s">
        <v>737</v>
      </c>
      <c r="G450" s="75"/>
      <c r="H450" s="75" t="s">
        <v>3102</v>
      </c>
    </row>
    <row r="451" spans="1:8" s="101" customFormat="1" x14ac:dyDescent="0.2">
      <c r="A451" s="107">
        <v>737</v>
      </c>
      <c r="B451" s="61"/>
      <c r="C451" s="108"/>
      <c r="D451" s="75" t="s">
        <v>738</v>
      </c>
      <c r="E451" s="75"/>
      <c r="F451" s="75" t="s">
        <v>738</v>
      </c>
      <c r="G451" s="75"/>
      <c r="H451" s="75" t="s">
        <v>3103</v>
      </c>
    </row>
    <row r="452" spans="1:8" s="101" customFormat="1" x14ac:dyDescent="0.2">
      <c r="A452" s="107">
        <v>738</v>
      </c>
      <c r="B452" s="61"/>
      <c r="C452" s="108"/>
      <c r="D452" s="75" t="s">
        <v>739</v>
      </c>
      <c r="E452" s="75"/>
      <c r="F452" s="75" t="s">
        <v>739</v>
      </c>
      <c r="G452" s="75"/>
      <c r="H452" s="75" t="s">
        <v>3104</v>
      </c>
    </row>
    <row r="453" spans="1:8" s="101" customFormat="1" x14ac:dyDescent="0.2">
      <c r="A453" s="107">
        <v>739</v>
      </c>
      <c r="B453" s="61"/>
      <c r="C453" s="108"/>
      <c r="D453" s="75" t="s">
        <v>740</v>
      </c>
      <c r="E453" s="75"/>
      <c r="F453" s="75" t="s">
        <v>740</v>
      </c>
      <c r="G453" s="75"/>
      <c r="H453" s="75" t="s">
        <v>3105</v>
      </c>
    </row>
    <row r="454" spans="1:8" s="101" customFormat="1" x14ac:dyDescent="0.2">
      <c r="A454" s="107">
        <v>740</v>
      </c>
      <c r="B454" s="61"/>
      <c r="C454" s="108"/>
      <c r="D454" s="75" t="s">
        <v>741</v>
      </c>
      <c r="E454" s="75"/>
      <c r="F454" s="75" t="s">
        <v>741</v>
      </c>
      <c r="G454" s="75"/>
      <c r="H454" s="75" t="s">
        <v>3106</v>
      </c>
    </row>
    <row r="455" spans="1:8" s="101" customFormat="1" x14ac:dyDescent="0.2">
      <c r="A455" s="107">
        <v>741</v>
      </c>
      <c r="B455" s="61"/>
      <c r="C455" s="108"/>
      <c r="D455" s="75" t="s">
        <v>742</v>
      </c>
      <c r="E455" s="75"/>
      <c r="F455" s="75" t="s">
        <v>742</v>
      </c>
      <c r="G455" s="75"/>
      <c r="H455" s="75" t="s">
        <v>3107</v>
      </c>
    </row>
    <row r="456" spans="1:8" s="101" customFormat="1" x14ac:dyDescent="0.2">
      <c r="A456" s="107">
        <v>742</v>
      </c>
      <c r="B456" s="61"/>
      <c r="C456" s="108"/>
      <c r="D456" s="75" t="s">
        <v>3108</v>
      </c>
      <c r="E456" s="75"/>
      <c r="F456" s="75" t="s">
        <v>3109</v>
      </c>
      <c r="G456" s="75"/>
      <c r="H456" s="75" t="s">
        <v>3151</v>
      </c>
    </row>
    <row r="457" spans="1:8" s="101" customFormat="1" x14ac:dyDescent="0.2">
      <c r="A457" s="107">
        <v>743</v>
      </c>
      <c r="B457" s="61"/>
      <c r="C457" s="108"/>
      <c r="D457" s="75" t="s">
        <v>3110</v>
      </c>
      <c r="E457" s="75"/>
      <c r="F457" s="75" t="s">
        <v>3110</v>
      </c>
      <c r="G457" s="75"/>
      <c r="H457" s="75" t="s">
        <v>3111</v>
      </c>
    </row>
    <row r="458" spans="1:8" s="101" customFormat="1" x14ac:dyDescent="0.2">
      <c r="A458" s="107">
        <v>744</v>
      </c>
      <c r="B458" s="61"/>
      <c r="C458" s="108"/>
      <c r="D458" s="75" t="s">
        <v>743</v>
      </c>
      <c r="E458" s="75"/>
      <c r="F458" s="75" t="s">
        <v>743</v>
      </c>
      <c r="G458" s="75"/>
      <c r="H458" s="75" t="s">
        <v>3112</v>
      </c>
    </row>
    <row r="459" spans="1:8" s="48" customFormat="1" ht="8.1" customHeight="1" x14ac:dyDescent="0.2">
      <c r="A459" s="46"/>
      <c r="B459" s="46"/>
      <c r="C459" s="47"/>
      <c r="D459" s="46"/>
      <c r="E459" s="56"/>
      <c r="F459" s="56"/>
      <c r="G459" s="56"/>
      <c r="H459" s="56"/>
    </row>
    <row r="460" spans="1:8" s="48" customFormat="1" ht="8.1" customHeight="1" x14ac:dyDescent="0.2">
      <c r="A460" s="49"/>
      <c r="B460" s="53"/>
      <c r="C460" s="50"/>
      <c r="D460" s="53"/>
      <c r="F460" s="49"/>
      <c r="G460" s="49"/>
    </row>
    <row r="461" spans="1:8" s="48" customFormat="1" ht="12.75" customHeight="1" x14ac:dyDescent="0.2">
      <c r="A461" s="51" t="s">
        <v>783</v>
      </c>
      <c r="B461" s="70" t="s">
        <v>784</v>
      </c>
      <c r="C461" s="49"/>
      <c r="D461" s="53"/>
      <c r="F461" s="49"/>
      <c r="G461" s="49"/>
    </row>
    <row r="462" spans="1:8" s="85" customFormat="1" x14ac:dyDescent="0.2">
      <c r="A462" s="84"/>
      <c r="B462" s="53" t="s">
        <v>785</v>
      </c>
      <c r="C462" s="50"/>
      <c r="D462" s="53"/>
      <c r="F462" s="84"/>
      <c r="G462" s="84"/>
    </row>
    <row r="463" spans="1:8" s="55" customFormat="1" ht="11.25" x14ac:dyDescent="0.2">
      <c r="B463" s="111" t="s">
        <v>2640</v>
      </c>
      <c r="C463" s="102" t="s">
        <v>2641</v>
      </c>
      <c r="D463" s="62" t="s">
        <v>2642</v>
      </c>
    </row>
    <row r="464" spans="1:8" s="55" customFormat="1" ht="11.25" x14ac:dyDescent="0.2">
      <c r="B464" s="111"/>
      <c r="C464" s="102" t="s">
        <v>2643</v>
      </c>
      <c r="D464" s="62" t="s">
        <v>301</v>
      </c>
    </row>
    <row r="465" spans="1:4" x14ac:dyDescent="0.2">
      <c r="A465" s="58"/>
      <c r="B465" s="102"/>
      <c r="C465" s="114" t="s">
        <v>2644</v>
      </c>
      <c r="D465" s="53" t="s">
        <v>2645</v>
      </c>
    </row>
    <row r="466" spans="1:4" x14ac:dyDescent="0.2">
      <c r="A466" s="58"/>
      <c r="B466" s="102"/>
      <c r="C466" s="114" t="s">
        <v>2646</v>
      </c>
      <c r="D466" s="53" t="s">
        <v>2472</v>
      </c>
    </row>
    <row r="467" spans="1:4" x14ac:dyDescent="0.2">
      <c r="A467" s="58"/>
      <c r="B467" s="102"/>
      <c r="C467" s="114" t="s">
        <v>2647</v>
      </c>
      <c r="D467" s="53" t="s">
        <v>2648</v>
      </c>
    </row>
    <row r="468" spans="1:4" x14ac:dyDescent="0.2">
      <c r="A468" s="58"/>
      <c r="B468" s="102"/>
      <c r="C468" s="114" t="s">
        <v>2649</v>
      </c>
      <c r="D468" s="53" t="s">
        <v>2650</v>
      </c>
    </row>
    <row r="469" spans="1:4" x14ac:dyDescent="0.2">
      <c r="A469" s="58"/>
      <c r="B469" s="102"/>
      <c r="C469" s="114"/>
    </row>
    <row r="470" spans="1:4" x14ac:dyDescent="0.2">
      <c r="A470" s="58"/>
      <c r="B470" s="102"/>
      <c r="C470" s="114"/>
    </row>
    <row r="471" spans="1:4" x14ac:dyDescent="0.2">
      <c r="A471" s="58"/>
      <c r="B471" s="102"/>
      <c r="C471" s="114"/>
    </row>
    <row r="472" spans="1:4" x14ac:dyDescent="0.2">
      <c r="A472" s="58"/>
      <c r="B472" s="102"/>
      <c r="C472" s="114"/>
    </row>
    <row r="473" spans="1:4" x14ac:dyDescent="0.2">
      <c r="A473" s="73"/>
      <c r="B473" s="73"/>
      <c r="C473" s="114"/>
    </row>
    <row r="474" spans="1:4" x14ac:dyDescent="0.2">
      <c r="A474" s="73"/>
      <c r="B474" s="73"/>
      <c r="C474" s="114"/>
    </row>
    <row r="475" spans="1:4" x14ac:dyDescent="0.2">
      <c r="A475" s="73"/>
      <c r="B475" s="73"/>
      <c r="C475" s="114"/>
    </row>
    <row r="476" spans="1:4" x14ac:dyDescent="0.2">
      <c r="A476" s="73"/>
      <c r="B476" s="73"/>
      <c r="C476" s="114"/>
    </row>
    <row r="477" spans="1:4" x14ac:dyDescent="0.2">
      <c r="A477" s="73"/>
      <c r="B477" s="73"/>
      <c r="C477" s="114"/>
    </row>
    <row r="478" spans="1:4" x14ac:dyDescent="0.2">
      <c r="A478" s="73"/>
      <c r="B478" s="73"/>
      <c r="C478" s="114"/>
    </row>
    <row r="479" spans="1:4" x14ac:dyDescent="0.2">
      <c r="A479" s="73"/>
      <c r="B479" s="73"/>
      <c r="C479" s="114"/>
    </row>
    <row r="480" spans="1:4" x14ac:dyDescent="0.2">
      <c r="A480" s="73"/>
      <c r="B480" s="73"/>
      <c r="C480" s="114"/>
    </row>
    <row r="481" spans="1:3" x14ac:dyDescent="0.2">
      <c r="A481" s="73"/>
      <c r="B481" s="73"/>
      <c r="C481" s="114"/>
    </row>
    <row r="482" spans="1:3" x14ac:dyDescent="0.2">
      <c r="A482" s="73"/>
      <c r="B482" s="73"/>
      <c r="C482" s="114"/>
    </row>
    <row r="483" spans="1:3" x14ac:dyDescent="0.2">
      <c r="A483" s="73"/>
      <c r="B483" s="73"/>
      <c r="C483" s="114"/>
    </row>
    <row r="484" spans="1:3" x14ac:dyDescent="0.2">
      <c r="A484" s="73"/>
      <c r="B484" s="73"/>
      <c r="C484" s="114"/>
    </row>
    <row r="485" spans="1:3" x14ac:dyDescent="0.2">
      <c r="A485" s="73"/>
      <c r="B485" s="73"/>
      <c r="C485" s="114"/>
    </row>
    <row r="486" spans="1:3" x14ac:dyDescent="0.2">
      <c r="A486" s="73"/>
      <c r="B486" s="73"/>
      <c r="C486" s="114"/>
    </row>
    <row r="487" spans="1:3" x14ac:dyDescent="0.2">
      <c r="A487" s="73"/>
      <c r="B487" s="73"/>
      <c r="C487" s="114"/>
    </row>
    <row r="488" spans="1:3" x14ac:dyDescent="0.2">
      <c r="A488" s="73"/>
      <c r="B488" s="73"/>
      <c r="C488" s="114"/>
    </row>
    <row r="489" spans="1:3" x14ac:dyDescent="0.2">
      <c r="A489" s="73"/>
      <c r="B489" s="73"/>
      <c r="C489" s="114"/>
    </row>
    <row r="490" spans="1:3" x14ac:dyDescent="0.2">
      <c r="A490" s="73"/>
      <c r="B490" s="73"/>
      <c r="C490" s="114"/>
    </row>
    <row r="491" spans="1:3" x14ac:dyDescent="0.2">
      <c r="A491" s="73"/>
      <c r="B491" s="73"/>
      <c r="C491" s="114"/>
    </row>
    <row r="492" spans="1:3" x14ac:dyDescent="0.2">
      <c r="A492" s="73"/>
      <c r="B492" s="73"/>
      <c r="C492" s="114"/>
    </row>
    <row r="493" spans="1:3" x14ac:dyDescent="0.2">
      <c r="A493" s="73"/>
      <c r="B493" s="73"/>
      <c r="C493" s="114"/>
    </row>
    <row r="494" spans="1:3" x14ac:dyDescent="0.2">
      <c r="C494" s="114"/>
    </row>
    <row r="495" spans="1:3" x14ac:dyDescent="0.2">
      <c r="A495" s="73"/>
      <c r="B495" s="73"/>
      <c r="C495" s="114"/>
    </row>
    <row r="496" spans="1:3" x14ac:dyDescent="0.2">
      <c r="A496" s="73"/>
      <c r="B496" s="73"/>
      <c r="C496" s="114"/>
    </row>
    <row r="497" spans="1:3" x14ac:dyDescent="0.2">
      <c r="A497" s="73"/>
      <c r="B497" s="73"/>
      <c r="C497" s="114"/>
    </row>
    <row r="498" spans="1:3" x14ac:dyDescent="0.2">
      <c r="A498" s="73"/>
      <c r="B498" s="73"/>
      <c r="C498" s="114"/>
    </row>
    <row r="499" spans="1:3" x14ac:dyDescent="0.2">
      <c r="A499" s="73"/>
      <c r="B499" s="73"/>
      <c r="C499" s="114"/>
    </row>
    <row r="500" spans="1:3" x14ac:dyDescent="0.2">
      <c r="A500" s="73"/>
      <c r="B500" s="73"/>
      <c r="C500" s="114"/>
    </row>
    <row r="501" spans="1:3" x14ac:dyDescent="0.2">
      <c r="A501" s="73"/>
      <c r="B501" s="73"/>
      <c r="C501" s="114"/>
    </row>
    <row r="502" spans="1:3" x14ac:dyDescent="0.2">
      <c r="A502" s="73"/>
      <c r="B502" s="73"/>
      <c r="C502" s="114"/>
    </row>
    <row r="503" spans="1:3" x14ac:dyDescent="0.2">
      <c r="A503" s="73"/>
      <c r="B503" s="73"/>
      <c r="C503" s="114"/>
    </row>
    <row r="504" spans="1:3" x14ac:dyDescent="0.2">
      <c r="A504" s="73"/>
      <c r="B504" s="73"/>
      <c r="C504" s="114"/>
    </row>
    <row r="505" spans="1:3" x14ac:dyDescent="0.2">
      <c r="A505" s="73"/>
      <c r="B505" s="73"/>
      <c r="C505" s="114"/>
    </row>
    <row r="506" spans="1:3" x14ac:dyDescent="0.2">
      <c r="A506" s="73"/>
      <c r="B506" s="73"/>
      <c r="C506" s="114"/>
    </row>
    <row r="507" spans="1:3" x14ac:dyDescent="0.2">
      <c r="A507" s="73"/>
      <c r="B507" s="73"/>
      <c r="C507" s="114"/>
    </row>
    <row r="508" spans="1:3" x14ac:dyDescent="0.2">
      <c r="A508" s="73"/>
      <c r="B508" s="73"/>
      <c r="C508" s="114"/>
    </row>
    <row r="509" spans="1:3" x14ac:dyDescent="0.2">
      <c r="A509" s="73"/>
      <c r="B509" s="73"/>
      <c r="C509" s="114"/>
    </row>
    <row r="510" spans="1:3" x14ac:dyDescent="0.2">
      <c r="A510" s="73"/>
      <c r="B510" s="73"/>
      <c r="C510" s="114"/>
    </row>
    <row r="511" spans="1:3" x14ac:dyDescent="0.2">
      <c r="A511" s="73"/>
      <c r="B511" s="73"/>
      <c r="C511" s="114"/>
    </row>
    <row r="512" spans="1:3" x14ac:dyDescent="0.2">
      <c r="A512" s="73"/>
      <c r="B512" s="73"/>
      <c r="C512" s="114"/>
    </row>
    <row r="513" spans="1:3" x14ac:dyDescent="0.2">
      <c r="A513" s="73"/>
      <c r="B513" s="73"/>
      <c r="C513" s="114"/>
    </row>
    <row r="514" spans="1:3" x14ac:dyDescent="0.2">
      <c r="A514" s="73"/>
      <c r="B514" s="73"/>
      <c r="C514" s="114"/>
    </row>
    <row r="515" spans="1:3" x14ac:dyDescent="0.2">
      <c r="A515" s="73"/>
      <c r="B515" s="73"/>
      <c r="C515" s="114"/>
    </row>
    <row r="516" spans="1:3" x14ac:dyDescent="0.2">
      <c r="A516" s="73"/>
      <c r="B516" s="73"/>
      <c r="C516" s="114"/>
    </row>
    <row r="517" spans="1:3" x14ac:dyDescent="0.2">
      <c r="A517" s="73"/>
      <c r="B517" s="73"/>
      <c r="C517" s="114"/>
    </row>
    <row r="518" spans="1:3" x14ac:dyDescent="0.2">
      <c r="A518" s="73"/>
      <c r="B518" s="73"/>
      <c r="C518" s="114"/>
    </row>
    <row r="519" spans="1:3" x14ac:dyDescent="0.2">
      <c r="A519" s="73"/>
      <c r="B519" s="73"/>
      <c r="C519" s="114"/>
    </row>
    <row r="520" spans="1:3" x14ac:dyDescent="0.2">
      <c r="A520" s="73"/>
      <c r="B520" s="73"/>
      <c r="C520" s="114"/>
    </row>
    <row r="521" spans="1:3" x14ac:dyDescent="0.2">
      <c r="A521" s="73"/>
      <c r="B521" s="73"/>
      <c r="C521" s="114"/>
    </row>
    <row r="522" spans="1:3" x14ac:dyDescent="0.2">
      <c r="A522" s="73"/>
      <c r="B522" s="73"/>
      <c r="C522" s="114"/>
    </row>
    <row r="523" spans="1:3" x14ac:dyDescent="0.2">
      <c r="A523" s="73"/>
      <c r="B523" s="73"/>
      <c r="C523" s="114"/>
    </row>
    <row r="524" spans="1:3" x14ac:dyDescent="0.2">
      <c r="A524" s="73"/>
      <c r="B524" s="73"/>
      <c r="C524" s="114"/>
    </row>
    <row r="525" spans="1:3" x14ac:dyDescent="0.2">
      <c r="A525" s="73"/>
      <c r="B525" s="73"/>
      <c r="C525" s="114"/>
    </row>
    <row r="526" spans="1:3" x14ac:dyDescent="0.2">
      <c r="A526" s="73"/>
      <c r="B526" s="73"/>
      <c r="C526" s="114"/>
    </row>
    <row r="527" spans="1:3" x14ac:dyDescent="0.2">
      <c r="A527" s="73"/>
      <c r="B527" s="73"/>
      <c r="C527" s="114"/>
    </row>
    <row r="528" spans="1:3" x14ac:dyDescent="0.2">
      <c r="A528" s="73"/>
      <c r="B528" s="73"/>
      <c r="C528" s="114"/>
    </row>
    <row r="529" spans="1:3" x14ac:dyDescent="0.2">
      <c r="A529" s="73"/>
      <c r="B529" s="73"/>
      <c r="C529" s="114"/>
    </row>
    <row r="530" spans="1:3" x14ac:dyDescent="0.2">
      <c r="A530" s="73"/>
      <c r="B530" s="73"/>
      <c r="C530" s="114"/>
    </row>
    <row r="531" spans="1:3" x14ac:dyDescent="0.2">
      <c r="A531" s="73"/>
      <c r="B531" s="73"/>
      <c r="C531" s="114"/>
    </row>
    <row r="532" spans="1:3" x14ac:dyDescent="0.2">
      <c r="A532" s="73"/>
      <c r="B532" s="73"/>
      <c r="C532" s="114"/>
    </row>
    <row r="533" spans="1:3" x14ac:dyDescent="0.2">
      <c r="A533" s="73"/>
      <c r="B533" s="73"/>
      <c r="C533" s="114"/>
    </row>
    <row r="534" spans="1:3" x14ac:dyDescent="0.2">
      <c r="A534" s="73"/>
      <c r="B534" s="73"/>
      <c r="C534" s="114"/>
    </row>
    <row r="535" spans="1:3" x14ac:dyDescent="0.2">
      <c r="A535" s="73"/>
      <c r="B535" s="73"/>
      <c r="C535" s="114"/>
    </row>
    <row r="536" spans="1:3" x14ac:dyDescent="0.2">
      <c r="A536" s="73"/>
      <c r="B536" s="73"/>
      <c r="C536" s="114"/>
    </row>
    <row r="537" spans="1:3" x14ac:dyDescent="0.2">
      <c r="A537" s="73"/>
      <c r="B537" s="73"/>
      <c r="C537" s="114"/>
    </row>
    <row r="538" spans="1:3" x14ac:dyDescent="0.2">
      <c r="A538" s="73"/>
      <c r="B538" s="73"/>
      <c r="C538" s="114"/>
    </row>
    <row r="539" spans="1:3" x14ac:dyDescent="0.2">
      <c r="A539" s="73"/>
      <c r="B539" s="73"/>
      <c r="C539" s="114"/>
    </row>
    <row r="540" spans="1:3" x14ac:dyDescent="0.2">
      <c r="A540" s="73"/>
      <c r="B540" s="73"/>
      <c r="C540" s="114"/>
    </row>
    <row r="541" spans="1:3" x14ac:dyDescent="0.2">
      <c r="A541" s="73"/>
      <c r="B541" s="73"/>
      <c r="C541" s="114"/>
    </row>
    <row r="542" spans="1:3" x14ac:dyDescent="0.2">
      <c r="A542" s="73"/>
      <c r="B542" s="73"/>
      <c r="C542" s="114"/>
    </row>
    <row r="543" spans="1:3" x14ac:dyDescent="0.2">
      <c r="A543" s="73"/>
      <c r="B543" s="73"/>
      <c r="C543" s="114"/>
    </row>
    <row r="544" spans="1:3" x14ac:dyDescent="0.2">
      <c r="A544" s="73"/>
      <c r="B544" s="73"/>
      <c r="C544" s="114"/>
    </row>
    <row r="545" spans="1:3" x14ac:dyDescent="0.2">
      <c r="A545" s="73"/>
      <c r="B545" s="73"/>
      <c r="C545" s="114"/>
    </row>
    <row r="546" spans="1:3" x14ac:dyDescent="0.2">
      <c r="A546" s="73"/>
      <c r="B546" s="73"/>
      <c r="C546" s="114"/>
    </row>
    <row r="547" spans="1:3" x14ac:dyDescent="0.2">
      <c r="A547" s="73"/>
      <c r="B547" s="73"/>
      <c r="C547" s="114"/>
    </row>
    <row r="548" spans="1:3" x14ac:dyDescent="0.2">
      <c r="A548" s="73"/>
      <c r="B548" s="73"/>
      <c r="C548" s="114"/>
    </row>
    <row r="549" spans="1:3" x14ac:dyDescent="0.2">
      <c r="A549" s="73"/>
      <c r="B549" s="73"/>
      <c r="C549" s="114"/>
    </row>
    <row r="550" spans="1:3" x14ac:dyDescent="0.2">
      <c r="A550" s="73"/>
      <c r="B550" s="73"/>
      <c r="C550" s="114"/>
    </row>
    <row r="551" spans="1:3" x14ac:dyDescent="0.2">
      <c r="A551" s="73"/>
      <c r="B551" s="73"/>
      <c r="C551" s="114"/>
    </row>
    <row r="552" spans="1:3" x14ac:dyDescent="0.2">
      <c r="A552" s="73"/>
      <c r="B552" s="73"/>
      <c r="C552" s="114"/>
    </row>
    <row r="553" spans="1:3" x14ac:dyDescent="0.2">
      <c r="A553" s="73"/>
      <c r="B553" s="73"/>
      <c r="C553" s="114"/>
    </row>
    <row r="554" spans="1:3" x14ac:dyDescent="0.2">
      <c r="A554" s="73"/>
      <c r="B554" s="73"/>
      <c r="C554" s="114"/>
    </row>
    <row r="555" spans="1:3" x14ac:dyDescent="0.2">
      <c r="A555" s="73"/>
      <c r="B555" s="73"/>
      <c r="C555" s="114"/>
    </row>
    <row r="556" spans="1:3" x14ac:dyDescent="0.2">
      <c r="A556" s="73"/>
      <c r="B556" s="73"/>
      <c r="C556" s="114"/>
    </row>
    <row r="557" spans="1:3" x14ac:dyDescent="0.2">
      <c r="A557" s="73"/>
      <c r="B557" s="73"/>
      <c r="C557" s="114"/>
    </row>
    <row r="558" spans="1:3" x14ac:dyDescent="0.2">
      <c r="A558" s="73"/>
      <c r="B558" s="73"/>
      <c r="C558" s="114"/>
    </row>
    <row r="559" spans="1:3" x14ac:dyDescent="0.2">
      <c r="A559" s="73"/>
      <c r="B559" s="73"/>
      <c r="C559" s="114"/>
    </row>
    <row r="560" spans="1:3" x14ac:dyDescent="0.2">
      <c r="A560" s="73"/>
      <c r="B560" s="73"/>
      <c r="C560" s="114"/>
    </row>
    <row r="561" spans="1:3" x14ac:dyDescent="0.2">
      <c r="A561" s="73"/>
      <c r="B561" s="73"/>
      <c r="C561" s="114"/>
    </row>
    <row r="562" spans="1:3" x14ac:dyDescent="0.2">
      <c r="A562" s="73"/>
      <c r="B562" s="73"/>
      <c r="C562" s="114"/>
    </row>
    <row r="563" spans="1:3" x14ac:dyDescent="0.2">
      <c r="A563" s="73"/>
      <c r="B563" s="73"/>
      <c r="C563" s="114"/>
    </row>
    <row r="564" spans="1:3" x14ac:dyDescent="0.2">
      <c r="A564" s="73"/>
      <c r="B564" s="73"/>
      <c r="C564" s="114"/>
    </row>
    <row r="565" spans="1:3" x14ac:dyDescent="0.2">
      <c r="A565" s="73"/>
      <c r="B565" s="73"/>
      <c r="C565" s="114"/>
    </row>
    <row r="566" spans="1:3" x14ac:dyDescent="0.2">
      <c r="A566" s="73"/>
      <c r="B566" s="73"/>
      <c r="C566" s="114"/>
    </row>
    <row r="567" spans="1:3" x14ac:dyDescent="0.2">
      <c r="A567" s="73"/>
      <c r="B567" s="73"/>
      <c r="C567" s="114"/>
    </row>
    <row r="568" spans="1:3" x14ac:dyDescent="0.2">
      <c r="A568" s="73"/>
      <c r="B568" s="73"/>
      <c r="C568" s="114"/>
    </row>
    <row r="569" spans="1:3" x14ac:dyDescent="0.2">
      <c r="A569" s="73"/>
      <c r="B569" s="73"/>
      <c r="C569" s="114"/>
    </row>
    <row r="570" spans="1:3" x14ac:dyDescent="0.2">
      <c r="A570" s="73"/>
      <c r="B570" s="73"/>
      <c r="C570" s="114"/>
    </row>
    <row r="571" spans="1:3" x14ac:dyDescent="0.2">
      <c r="A571" s="73"/>
      <c r="B571" s="73"/>
      <c r="C571" s="114"/>
    </row>
    <row r="572" spans="1:3" x14ac:dyDescent="0.2">
      <c r="A572" s="73"/>
      <c r="B572" s="73"/>
      <c r="C572" s="114"/>
    </row>
    <row r="573" spans="1:3" x14ac:dyDescent="0.2">
      <c r="A573" s="73"/>
      <c r="B573" s="73"/>
      <c r="C573" s="114"/>
    </row>
    <row r="574" spans="1:3" x14ac:dyDescent="0.2">
      <c r="A574" s="73"/>
      <c r="B574" s="73"/>
      <c r="C574" s="114"/>
    </row>
    <row r="575" spans="1:3" x14ac:dyDescent="0.2">
      <c r="A575" s="73"/>
      <c r="B575" s="73"/>
      <c r="C575" s="114"/>
    </row>
    <row r="576" spans="1:3" x14ac:dyDescent="0.2">
      <c r="A576" s="73"/>
      <c r="B576" s="73"/>
      <c r="C576" s="114"/>
    </row>
    <row r="577" spans="1:3" x14ac:dyDescent="0.2">
      <c r="A577" s="73"/>
      <c r="B577" s="73"/>
      <c r="C577" s="114"/>
    </row>
    <row r="578" spans="1:3" x14ac:dyDescent="0.2">
      <c r="A578" s="73"/>
      <c r="B578" s="73"/>
      <c r="C578" s="114"/>
    </row>
    <row r="579" spans="1:3" x14ac:dyDescent="0.2">
      <c r="A579" s="73"/>
      <c r="B579" s="73"/>
      <c r="C579" s="114"/>
    </row>
    <row r="580" spans="1:3" x14ac:dyDescent="0.2">
      <c r="A580" s="73"/>
      <c r="B580" s="73"/>
      <c r="C580" s="114"/>
    </row>
    <row r="581" spans="1:3" x14ac:dyDescent="0.2">
      <c r="A581" s="73"/>
      <c r="B581" s="73"/>
      <c r="C581" s="114"/>
    </row>
    <row r="582" spans="1:3" x14ac:dyDescent="0.2">
      <c r="A582" s="73"/>
      <c r="B582" s="73"/>
      <c r="C582" s="114"/>
    </row>
    <row r="583" spans="1:3" x14ac:dyDescent="0.2">
      <c r="A583" s="73"/>
      <c r="B583" s="73"/>
      <c r="C583" s="114"/>
    </row>
    <row r="584" spans="1:3" x14ac:dyDescent="0.2">
      <c r="A584" s="73"/>
      <c r="B584" s="73"/>
      <c r="C584" s="114"/>
    </row>
    <row r="585" spans="1:3" x14ac:dyDescent="0.2">
      <c r="A585" s="73"/>
      <c r="B585" s="73"/>
      <c r="C585" s="114"/>
    </row>
    <row r="586" spans="1:3" x14ac:dyDescent="0.2">
      <c r="A586" s="73"/>
      <c r="B586" s="73"/>
      <c r="C586" s="114"/>
    </row>
    <row r="587" spans="1:3" x14ac:dyDescent="0.2">
      <c r="A587" s="73"/>
      <c r="B587" s="73"/>
      <c r="C587" s="114"/>
    </row>
    <row r="588" spans="1:3" x14ac:dyDescent="0.2">
      <c r="A588" s="73"/>
      <c r="B588" s="73"/>
      <c r="C588" s="114"/>
    </row>
    <row r="589" spans="1:3" x14ac:dyDescent="0.2">
      <c r="A589" s="73"/>
      <c r="B589" s="73"/>
      <c r="C589" s="114"/>
    </row>
    <row r="590" spans="1:3" x14ac:dyDescent="0.2">
      <c r="A590" s="73"/>
      <c r="B590" s="73"/>
      <c r="C590" s="114"/>
    </row>
    <row r="591" spans="1:3" x14ac:dyDescent="0.2">
      <c r="A591" s="73"/>
      <c r="B591" s="73"/>
      <c r="C591" s="114"/>
    </row>
    <row r="592" spans="1:3" x14ac:dyDescent="0.2">
      <c r="A592" s="73"/>
      <c r="B592" s="73"/>
      <c r="C592" s="114"/>
    </row>
    <row r="593" spans="1:3" x14ac:dyDescent="0.2">
      <c r="A593" s="73"/>
      <c r="B593" s="73"/>
      <c r="C593" s="114"/>
    </row>
    <row r="594" spans="1:3" x14ac:dyDescent="0.2">
      <c r="A594" s="73"/>
      <c r="B594" s="73"/>
      <c r="C594" s="114"/>
    </row>
    <row r="595" spans="1:3" x14ac:dyDescent="0.2">
      <c r="A595" s="73"/>
      <c r="B595" s="73"/>
      <c r="C595" s="114"/>
    </row>
    <row r="596" spans="1:3" x14ac:dyDescent="0.2">
      <c r="A596" s="73"/>
      <c r="B596" s="73"/>
      <c r="C596" s="114"/>
    </row>
    <row r="597" spans="1:3" x14ac:dyDescent="0.2">
      <c r="A597" s="73"/>
      <c r="B597" s="73"/>
      <c r="C597" s="114"/>
    </row>
    <row r="598" spans="1:3" x14ac:dyDescent="0.2">
      <c r="A598" s="73"/>
      <c r="B598" s="73"/>
      <c r="C598" s="114"/>
    </row>
    <row r="599" spans="1:3" x14ac:dyDescent="0.2">
      <c r="A599" s="73"/>
      <c r="B599" s="73"/>
      <c r="C599" s="114"/>
    </row>
    <row r="600" spans="1:3" x14ac:dyDescent="0.2">
      <c r="A600" s="73"/>
      <c r="B600" s="73"/>
      <c r="C600" s="114"/>
    </row>
    <row r="601" spans="1:3" x14ac:dyDescent="0.2">
      <c r="A601" s="73"/>
      <c r="B601" s="73"/>
      <c r="C601" s="114"/>
    </row>
    <row r="602" spans="1:3" x14ac:dyDescent="0.2">
      <c r="A602" s="73"/>
      <c r="B602" s="73"/>
      <c r="C602" s="114"/>
    </row>
    <row r="603" spans="1:3" x14ac:dyDescent="0.2">
      <c r="A603" s="73"/>
      <c r="B603" s="73"/>
      <c r="C603" s="114"/>
    </row>
    <row r="604" spans="1:3" x14ac:dyDescent="0.2">
      <c r="A604" s="73"/>
      <c r="B604" s="73"/>
      <c r="C604" s="114"/>
    </row>
    <row r="605" spans="1:3" x14ac:dyDescent="0.2">
      <c r="A605" s="73"/>
      <c r="B605" s="73"/>
      <c r="C605" s="114"/>
    </row>
    <row r="606" spans="1:3" x14ac:dyDescent="0.2">
      <c r="A606" s="73"/>
      <c r="B606" s="73"/>
      <c r="C606" s="114"/>
    </row>
    <row r="607" spans="1:3" x14ac:dyDescent="0.2">
      <c r="A607" s="73"/>
      <c r="B607" s="73"/>
      <c r="C607" s="114"/>
    </row>
    <row r="608" spans="1:3" x14ac:dyDescent="0.2">
      <c r="A608" s="73"/>
      <c r="B608" s="73"/>
      <c r="C608" s="114"/>
    </row>
    <row r="609" spans="1:3" x14ac:dyDescent="0.2">
      <c r="A609" s="73"/>
      <c r="B609" s="73"/>
      <c r="C609" s="114"/>
    </row>
    <row r="610" spans="1:3" x14ac:dyDescent="0.2">
      <c r="A610" s="73"/>
      <c r="B610" s="73"/>
      <c r="C610" s="114"/>
    </row>
    <row r="611" spans="1:3" x14ac:dyDescent="0.2">
      <c r="A611" s="73"/>
      <c r="B611" s="73"/>
      <c r="C611" s="114"/>
    </row>
    <row r="612" spans="1:3" x14ac:dyDescent="0.2">
      <c r="A612" s="73"/>
      <c r="B612" s="73"/>
      <c r="C612" s="114"/>
    </row>
    <row r="613" spans="1:3" x14ac:dyDescent="0.2">
      <c r="A613" s="73"/>
      <c r="B613" s="73"/>
      <c r="C613" s="114"/>
    </row>
    <row r="614" spans="1:3" x14ac:dyDescent="0.2">
      <c r="A614" s="73"/>
      <c r="B614" s="73"/>
      <c r="C614" s="114"/>
    </row>
    <row r="615" spans="1:3" x14ac:dyDescent="0.2">
      <c r="A615" s="73"/>
      <c r="B615" s="73"/>
      <c r="C615" s="114"/>
    </row>
    <row r="616" spans="1:3" x14ac:dyDescent="0.2">
      <c r="A616" s="73"/>
      <c r="B616" s="73"/>
      <c r="C616" s="114"/>
    </row>
    <row r="617" spans="1:3" x14ac:dyDescent="0.2">
      <c r="A617" s="73"/>
      <c r="B617" s="73"/>
      <c r="C617" s="114"/>
    </row>
    <row r="618" spans="1:3" x14ac:dyDescent="0.2">
      <c r="A618" s="73"/>
      <c r="B618" s="73"/>
      <c r="C618" s="114"/>
    </row>
    <row r="619" spans="1:3" x14ac:dyDescent="0.2">
      <c r="A619" s="73"/>
      <c r="B619" s="73"/>
      <c r="C619" s="114"/>
    </row>
    <row r="620" spans="1:3" x14ac:dyDescent="0.2">
      <c r="A620" s="73"/>
      <c r="B620" s="73"/>
      <c r="C620" s="114"/>
    </row>
    <row r="621" spans="1:3" x14ac:dyDescent="0.2">
      <c r="A621" s="73"/>
      <c r="B621" s="73"/>
      <c r="C621" s="114"/>
    </row>
    <row r="622" spans="1:3" x14ac:dyDescent="0.2">
      <c r="A622" s="73"/>
      <c r="B622" s="73"/>
      <c r="C622" s="114"/>
    </row>
    <row r="623" spans="1:3" x14ac:dyDescent="0.2">
      <c r="A623" s="73"/>
      <c r="B623" s="73"/>
      <c r="C623" s="114"/>
    </row>
    <row r="624" spans="1:3" x14ac:dyDescent="0.2">
      <c r="A624" s="73"/>
      <c r="B624" s="73"/>
      <c r="C624" s="114"/>
    </row>
    <row r="625" spans="1:3" x14ac:dyDescent="0.2">
      <c r="A625" s="73"/>
      <c r="B625" s="73"/>
      <c r="C625" s="114"/>
    </row>
    <row r="626" spans="1:3" x14ac:dyDescent="0.2">
      <c r="A626" s="73"/>
      <c r="B626" s="73"/>
      <c r="C626" s="114"/>
    </row>
    <row r="627" spans="1:3" x14ac:dyDescent="0.2">
      <c r="A627" s="73"/>
      <c r="B627" s="73"/>
      <c r="C627" s="114"/>
    </row>
    <row r="628" spans="1:3" x14ac:dyDescent="0.2">
      <c r="A628" s="73"/>
      <c r="B628" s="73"/>
      <c r="C628" s="114"/>
    </row>
    <row r="629" spans="1:3" x14ac:dyDescent="0.2">
      <c r="A629" s="73"/>
      <c r="B629" s="73"/>
      <c r="C629" s="114"/>
    </row>
    <row r="630" spans="1:3" x14ac:dyDescent="0.2">
      <c r="A630" s="73"/>
      <c r="B630" s="73"/>
      <c r="C630" s="114"/>
    </row>
    <row r="631" spans="1:3" x14ac:dyDescent="0.2">
      <c r="A631" s="73"/>
      <c r="B631" s="73"/>
      <c r="C631" s="114"/>
    </row>
    <row r="632" spans="1:3" x14ac:dyDescent="0.2">
      <c r="A632" s="73"/>
      <c r="B632" s="73"/>
      <c r="C632" s="114"/>
    </row>
    <row r="633" spans="1:3" x14ac:dyDescent="0.2">
      <c r="A633" s="73"/>
      <c r="B633" s="73"/>
      <c r="C633" s="114"/>
    </row>
    <row r="634" spans="1:3" x14ac:dyDescent="0.2">
      <c r="A634" s="73"/>
      <c r="B634" s="73"/>
      <c r="C634" s="114"/>
    </row>
    <row r="635" spans="1:3" x14ac:dyDescent="0.2">
      <c r="A635" s="73"/>
      <c r="B635" s="73"/>
      <c r="C635" s="114"/>
    </row>
    <row r="636" spans="1:3" x14ac:dyDescent="0.2">
      <c r="A636" s="73"/>
      <c r="B636" s="73"/>
      <c r="C636" s="114"/>
    </row>
  </sheetData>
  <phoneticPr fontId="14" type="noConversion"/>
  <pageMargins left="0.78740157480314965" right="0.39370078740157483" top="0.78740157480314965" bottom="0.78740157480314965" header="0.51181102362204722" footer="0.51181102362204722"/>
  <pageSetup paperSize="133" fitToHeight="9" orientation="portrait" r:id="rId1"/>
  <headerFooter alignWithMargins="0">
    <oddHeader>&amp;R&amp;8&amp;P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53"/>
  <sheetViews>
    <sheetView zoomScaleNormal="100" zoomScaleSheetLayoutView="100" workbookViewId="0">
      <selection activeCell="D12" sqref="D12"/>
    </sheetView>
  </sheetViews>
  <sheetFormatPr baseColWidth="10" defaultColWidth="13.33203125" defaultRowHeight="12.75" x14ac:dyDescent="0.2"/>
  <cols>
    <col min="1" max="2" width="7.83203125" style="53" customWidth="1"/>
    <col min="3" max="3" width="9" style="50" customWidth="1"/>
    <col min="4" max="4" width="65.6640625" style="53" customWidth="1"/>
    <col min="5" max="5" width="1.83203125" style="58" customWidth="1"/>
    <col min="6" max="6" width="35.83203125" style="58" customWidth="1"/>
    <col min="7" max="7" width="1.83203125" style="58" customWidth="1"/>
    <col min="8" max="8" width="54.33203125" style="58" customWidth="1"/>
    <col min="9" max="16384" width="13.33203125" style="58"/>
  </cols>
  <sheetData>
    <row r="1" spans="1:8" s="389" customFormat="1" x14ac:dyDescent="0.2">
      <c r="A1" s="387" t="s">
        <v>3692</v>
      </c>
      <c r="B1" s="392"/>
      <c r="C1" s="392"/>
      <c r="D1" s="388"/>
    </row>
    <row r="2" spans="1:8" s="87" customFormat="1" ht="8.1" customHeight="1" thickBot="1" x14ac:dyDescent="0.25">
      <c r="A2" s="104"/>
      <c r="B2" s="105"/>
      <c r="C2" s="105"/>
      <c r="D2" s="106"/>
    </row>
    <row r="3" spans="1:8" s="98" customFormat="1" ht="12.95" customHeight="1" x14ac:dyDescent="0.2">
      <c r="A3" s="88" t="s">
        <v>292</v>
      </c>
      <c r="B3" s="88" t="s">
        <v>1987</v>
      </c>
      <c r="C3" s="89" t="s">
        <v>1988</v>
      </c>
      <c r="D3" s="90" t="s">
        <v>1989</v>
      </c>
      <c r="E3" s="135"/>
      <c r="F3" s="135" t="s">
        <v>1990</v>
      </c>
      <c r="G3" s="135"/>
      <c r="H3" s="135" t="s">
        <v>1991</v>
      </c>
    </row>
    <row r="4" spans="1:8" s="87" customFormat="1" ht="8.1" customHeight="1" x14ac:dyDescent="0.2">
      <c r="A4" s="104"/>
      <c r="B4" s="105"/>
      <c r="C4" s="105"/>
      <c r="D4" s="106"/>
    </row>
    <row r="5" spans="1:8" x14ac:dyDescent="0.2">
      <c r="A5" s="73">
        <v>1</v>
      </c>
      <c r="B5" s="114"/>
      <c r="C5" s="74" t="s">
        <v>3701</v>
      </c>
      <c r="D5" s="62" t="s">
        <v>295</v>
      </c>
      <c r="E5" s="75"/>
      <c r="F5" s="75" t="s">
        <v>295</v>
      </c>
      <c r="G5" s="75"/>
      <c r="H5" s="75" t="s">
        <v>1923</v>
      </c>
    </row>
    <row r="6" spans="1:8" x14ac:dyDescent="0.2">
      <c r="A6" s="73">
        <v>2</v>
      </c>
      <c r="B6" s="114"/>
      <c r="C6" s="74" t="s">
        <v>3702</v>
      </c>
      <c r="D6" s="62" t="s">
        <v>296</v>
      </c>
      <c r="E6" s="75"/>
      <c r="F6" s="75" t="s">
        <v>657</v>
      </c>
      <c r="G6" s="75"/>
      <c r="H6" s="75" t="s">
        <v>1924</v>
      </c>
    </row>
    <row r="7" spans="1:8" x14ac:dyDescent="0.2">
      <c r="A7" s="73">
        <v>3</v>
      </c>
      <c r="B7" s="114"/>
      <c r="C7" s="74" t="s">
        <v>3703</v>
      </c>
      <c r="D7" s="62" t="s">
        <v>654</v>
      </c>
      <c r="E7" s="75"/>
      <c r="F7" s="75" t="s">
        <v>654</v>
      </c>
      <c r="G7" s="75"/>
      <c r="H7" s="75" t="s">
        <v>1925</v>
      </c>
    </row>
    <row r="8" spans="1:8" x14ac:dyDescent="0.2">
      <c r="A8" s="73">
        <v>4</v>
      </c>
      <c r="B8" s="114"/>
      <c r="C8" s="74" t="s">
        <v>3704</v>
      </c>
      <c r="D8" s="62" t="s">
        <v>298</v>
      </c>
      <c r="E8" s="75"/>
      <c r="F8" s="75" t="s">
        <v>1926</v>
      </c>
      <c r="G8" s="75"/>
      <c r="H8" s="75" t="s">
        <v>1927</v>
      </c>
    </row>
    <row r="9" spans="1:8" x14ac:dyDescent="0.2">
      <c r="A9" s="73">
        <v>5</v>
      </c>
      <c r="B9" s="114"/>
      <c r="C9" s="74" t="s">
        <v>3705</v>
      </c>
      <c r="D9" s="53" t="s">
        <v>299</v>
      </c>
      <c r="E9" s="75"/>
      <c r="F9" s="75" t="s">
        <v>1928</v>
      </c>
      <c r="G9" s="75"/>
      <c r="H9" s="75" t="s">
        <v>1929</v>
      </c>
    </row>
    <row r="10" spans="1:8" x14ac:dyDescent="0.2">
      <c r="A10" s="73">
        <v>6</v>
      </c>
      <c r="B10" s="114"/>
      <c r="C10" s="74" t="s">
        <v>3706</v>
      </c>
      <c r="D10" s="62" t="s">
        <v>300</v>
      </c>
      <c r="E10" s="75"/>
      <c r="F10" s="75" t="s">
        <v>300</v>
      </c>
      <c r="G10" s="75"/>
      <c r="H10" s="75" t="s">
        <v>972</v>
      </c>
    </row>
    <row r="11" spans="1:8" x14ac:dyDescent="0.2">
      <c r="A11" s="73">
        <v>7</v>
      </c>
      <c r="B11" s="114"/>
      <c r="C11" s="74" t="s">
        <v>3707</v>
      </c>
      <c r="D11" s="62" t="s">
        <v>301</v>
      </c>
      <c r="E11" s="75"/>
      <c r="F11" s="75" t="s">
        <v>301</v>
      </c>
      <c r="G11" s="75"/>
      <c r="H11" s="75" t="s">
        <v>301</v>
      </c>
    </row>
    <row r="12" spans="1:8" x14ac:dyDescent="0.2">
      <c r="A12" s="73">
        <v>8</v>
      </c>
      <c r="B12" s="114"/>
      <c r="C12" s="74" t="s">
        <v>3708</v>
      </c>
      <c r="D12" s="62" t="s">
        <v>302</v>
      </c>
      <c r="E12" s="75"/>
      <c r="F12" s="75" t="s">
        <v>1930</v>
      </c>
      <c r="G12" s="75"/>
      <c r="H12" s="75" t="s">
        <v>1931</v>
      </c>
    </row>
    <row r="13" spans="1:8" x14ac:dyDescent="0.2">
      <c r="A13" s="73">
        <v>9</v>
      </c>
      <c r="B13" s="114"/>
      <c r="C13" s="74" t="s">
        <v>3709</v>
      </c>
      <c r="D13" s="62" t="s">
        <v>303</v>
      </c>
      <c r="E13" s="75"/>
      <c r="F13" s="75" t="s">
        <v>303</v>
      </c>
      <c r="G13" s="75"/>
      <c r="H13" s="75" t="s">
        <v>1932</v>
      </c>
    </row>
    <row r="14" spans="1:8" x14ac:dyDescent="0.2">
      <c r="A14" s="73">
        <v>10</v>
      </c>
      <c r="B14" s="114"/>
      <c r="C14" s="74" t="s">
        <v>3710</v>
      </c>
      <c r="D14" s="62" t="s">
        <v>1802</v>
      </c>
      <c r="E14" s="75"/>
      <c r="F14" s="75" t="s">
        <v>1933</v>
      </c>
      <c r="G14" s="75"/>
      <c r="H14" s="75" t="s">
        <v>1934</v>
      </c>
    </row>
    <row r="15" spans="1:8" x14ac:dyDescent="0.2">
      <c r="A15" s="73">
        <v>11</v>
      </c>
      <c r="B15" s="114"/>
      <c r="C15" s="74" t="s">
        <v>3711</v>
      </c>
      <c r="D15" s="62" t="s">
        <v>1804</v>
      </c>
      <c r="E15" s="75"/>
      <c r="F15" s="75" t="s">
        <v>1935</v>
      </c>
      <c r="G15" s="75"/>
      <c r="H15" s="75" t="s">
        <v>1936</v>
      </c>
    </row>
    <row r="16" spans="1:8" x14ac:dyDescent="0.2">
      <c r="A16" s="73">
        <v>12</v>
      </c>
      <c r="B16" s="114"/>
      <c r="C16" s="74" t="s">
        <v>3712</v>
      </c>
      <c r="D16" s="62" t="s">
        <v>756</v>
      </c>
      <c r="E16" s="75"/>
      <c r="F16" s="75" t="s">
        <v>756</v>
      </c>
      <c r="G16" s="75"/>
      <c r="H16" s="75" t="s">
        <v>1937</v>
      </c>
    </row>
    <row r="17" spans="1:8" x14ac:dyDescent="0.2">
      <c r="A17" s="73">
        <v>13</v>
      </c>
      <c r="B17" s="114"/>
      <c r="C17" s="74" t="s">
        <v>3713</v>
      </c>
      <c r="D17" s="62" t="s">
        <v>757</v>
      </c>
      <c r="E17" s="75"/>
      <c r="F17" s="75" t="s">
        <v>757</v>
      </c>
      <c r="G17" s="75"/>
      <c r="H17" s="75" t="s">
        <v>1938</v>
      </c>
    </row>
    <row r="18" spans="1:8" x14ac:dyDescent="0.2">
      <c r="A18" s="73">
        <v>14</v>
      </c>
      <c r="B18" s="114"/>
      <c r="C18" s="74" t="s">
        <v>3714</v>
      </c>
      <c r="D18" s="62" t="s">
        <v>758</v>
      </c>
      <c r="E18" s="75"/>
      <c r="F18" s="75" t="s">
        <v>911</v>
      </c>
      <c r="G18" s="75"/>
      <c r="H18" s="75" t="s">
        <v>1939</v>
      </c>
    </row>
    <row r="19" spans="1:8" x14ac:dyDescent="0.2">
      <c r="A19" s="73">
        <v>15</v>
      </c>
      <c r="B19" s="114"/>
      <c r="C19" s="74" t="s">
        <v>3715</v>
      </c>
      <c r="D19" s="62" t="s">
        <v>759</v>
      </c>
      <c r="E19" s="75"/>
      <c r="F19" s="75" t="s">
        <v>1940</v>
      </c>
      <c r="G19" s="75"/>
      <c r="H19" s="75" t="s">
        <v>1941</v>
      </c>
    </row>
    <row r="20" spans="1:8" x14ac:dyDescent="0.2">
      <c r="A20" s="73">
        <v>16</v>
      </c>
      <c r="B20" s="114"/>
      <c r="C20" s="74" t="s">
        <v>3716</v>
      </c>
      <c r="D20" s="62" t="s">
        <v>760</v>
      </c>
      <c r="E20" s="75"/>
      <c r="F20" s="75" t="s">
        <v>760</v>
      </c>
      <c r="G20" s="75"/>
      <c r="H20" s="75" t="s">
        <v>1942</v>
      </c>
    </row>
    <row r="21" spans="1:8" x14ac:dyDescent="0.2">
      <c r="A21" s="73">
        <v>17</v>
      </c>
      <c r="B21" s="114"/>
      <c r="C21" s="74" t="s">
        <v>3717</v>
      </c>
      <c r="D21" s="62" t="s">
        <v>761</v>
      </c>
      <c r="E21" s="75"/>
      <c r="F21" s="75" t="s">
        <v>1943</v>
      </c>
      <c r="G21" s="75"/>
      <c r="H21" s="75" t="s">
        <v>1944</v>
      </c>
    </row>
    <row r="22" spans="1:8" x14ac:dyDescent="0.2">
      <c r="A22" s="73">
        <v>18</v>
      </c>
      <c r="B22" s="114"/>
      <c r="C22" s="74" t="s">
        <v>3718</v>
      </c>
      <c r="D22" s="62" t="s">
        <v>762</v>
      </c>
      <c r="E22" s="75"/>
      <c r="F22" s="75" t="s">
        <v>1945</v>
      </c>
      <c r="G22" s="75"/>
      <c r="H22" s="75" t="s">
        <v>1946</v>
      </c>
    </row>
    <row r="23" spans="1:8" x14ac:dyDescent="0.2">
      <c r="A23" s="73">
        <v>19</v>
      </c>
      <c r="B23" s="114"/>
      <c r="C23" s="74" t="s">
        <v>3764</v>
      </c>
      <c r="D23" s="62" t="s">
        <v>763</v>
      </c>
      <c r="E23" s="75"/>
      <c r="F23" s="75" t="s">
        <v>763</v>
      </c>
      <c r="G23" s="75"/>
      <c r="H23" s="75" t="s">
        <v>1947</v>
      </c>
    </row>
    <row r="24" spans="1:8" x14ac:dyDescent="0.2">
      <c r="A24" s="73">
        <v>20</v>
      </c>
      <c r="B24" s="114"/>
      <c r="C24" s="74" t="s">
        <v>3719</v>
      </c>
      <c r="D24" s="62" t="s">
        <v>764</v>
      </c>
      <c r="E24" s="75"/>
      <c r="F24" s="75" t="s">
        <v>764</v>
      </c>
      <c r="G24" s="75"/>
      <c r="H24" s="75" t="s">
        <v>1948</v>
      </c>
    </row>
    <row r="25" spans="1:8" x14ac:dyDescent="0.2">
      <c r="A25" s="73">
        <v>21</v>
      </c>
      <c r="B25" s="114"/>
      <c r="C25" s="74" t="s">
        <v>3720</v>
      </c>
      <c r="D25" s="62" t="s">
        <v>765</v>
      </c>
      <c r="E25" s="75"/>
      <c r="F25" s="75" t="s">
        <v>765</v>
      </c>
      <c r="G25" s="75"/>
      <c r="H25" s="75" t="s">
        <v>1949</v>
      </c>
    </row>
    <row r="26" spans="1:8" x14ac:dyDescent="0.2">
      <c r="A26" s="73">
        <v>22</v>
      </c>
      <c r="B26" s="114"/>
      <c r="C26" s="74" t="s">
        <v>3721</v>
      </c>
      <c r="D26" s="62" t="s">
        <v>766</v>
      </c>
      <c r="E26" s="75"/>
      <c r="F26" s="75" t="s">
        <v>1950</v>
      </c>
      <c r="G26" s="75"/>
      <c r="H26" s="75" t="s">
        <v>1951</v>
      </c>
    </row>
    <row r="27" spans="1:8" x14ac:dyDescent="0.2">
      <c r="A27" s="73">
        <v>23</v>
      </c>
      <c r="B27" s="114"/>
      <c r="C27" s="74" t="s">
        <v>3722</v>
      </c>
      <c r="D27" s="62" t="s">
        <v>767</v>
      </c>
      <c r="E27" s="75"/>
      <c r="F27" s="75" t="s">
        <v>1952</v>
      </c>
      <c r="G27" s="75"/>
      <c r="H27" s="75" t="s">
        <v>1953</v>
      </c>
    </row>
    <row r="28" spans="1:8" x14ac:dyDescent="0.2">
      <c r="A28" s="73">
        <v>24</v>
      </c>
      <c r="B28" s="114"/>
      <c r="C28" s="74" t="s">
        <v>3723</v>
      </c>
      <c r="D28" s="62" t="s">
        <v>768</v>
      </c>
      <c r="E28" s="75"/>
      <c r="F28" s="75" t="s">
        <v>1954</v>
      </c>
      <c r="G28" s="75"/>
      <c r="H28" s="75" t="s">
        <v>1955</v>
      </c>
    </row>
    <row r="29" spans="1:8" x14ac:dyDescent="0.2">
      <c r="A29" s="73">
        <v>25</v>
      </c>
      <c r="B29" s="114"/>
      <c r="C29" s="74" t="s">
        <v>3724</v>
      </c>
      <c r="D29" s="62" t="s">
        <v>769</v>
      </c>
      <c r="E29" s="75"/>
      <c r="F29" s="75" t="s">
        <v>1956</v>
      </c>
      <c r="G29" s="75"/>
      <c r="H29" s="75" t="s">
        <v>1957</v>
      </c>
    </row>
    <row r="30" spans="1:8" x14ac:dyDescent="0.2">
      <c r="A30" s="73">
        <v>26</v>
      </c>
      <c r="B30" s="114"/>
      <c r="C30" s="74" t="s">
        <v>3725</v>
      </c>
      <c r="D30" s="62" t="s">
        <v>770</v>
      </c>
      <c r="E30" s="75"/>
      <c r="F30" s="75" t="s">
        <v>770</v>
      </c>
      <c r="G30" s="75"/>
      <c r="H30" s="75" t="s">
        <v>1958</v>
      </c>
    </row>
    <row r="31" spans="1:8" x14ac:dyDescent="0.2">
      <c r="A31" s="73">
        <v>27</v>
      </c>
      <c r="B31" s="114"/>
      <c r="C31" s="74" t="s">
        <v>3726</v>
      </c>
      <c r="D31" s="62" t="s">
        <v>771</v>
      </c>
      <c r="E31" s="75"/>
      <c r="F31" s="75" t="s">
        <v>771</v>
      </c>
      <c r="G31" s="75"/>
      <c r="H31" s="75" t="s">
        <v>1959</v>
      </c>
    </row>
    <row r="32" spans="1:8" x14ac:dyDescent="0.2">
      <c r="A32" s="73">
        <v>28</v>
      </c>
      <c r="B32" s="114"/>
      <c r="C32" s="74" t="s">
        <v>3727</v>
      </c>
      <c r="D32" s="62" t="s">
        <v>772</v>
      </c>
      <c r="E32" s="75"/>
      <c r="F32" s="75" t="s">
        <v>772</v>
      </c>
      <c r="G32" s="75"/>
      <c r="H32" s="75" t="s">
        <v>1960</v>
      </c>
    </row>
    <row r="33" spans="1:8" x14ac:dyDescent="0.2">
      <c r="A33" s="73">
        <v>29</v>
      </c>
      <c r="B33" s="114"/>
      <c r="C33" s="74" t="s">
        <v>3728</v>
      </c>
      <c r="D33" s="62" t="s">
        <v>773</v>
      </c>
      <c r="E33" s="75"/>
      <c r="F33" s="75" t="s">
        <v>773</v>
      </c>
      <c r="G33" s="75"/>
      <c r="H33" s="75" t="s">
        <v>1961</v>
      </c>
    </row>
    <row r="34" spans="1:8" x14ac:dyDescent="0.2">
      <c r="A34" s="73">
        <v>30</v>
      </c>
      <c r="B34" s="114"/>
      <c r="C34" s="74" t="s">
        <v>3729</v>
      </c>
      <c r="D34" s="62" t="s">
        <v>774</v>
      </c>
      <c r="E34" s="75"/>
      <c r="F34" s="75" t="s">
        <v>1962</v>
      </c>
      <c r="G34" s="75"/>
      <c r="H34" s="75" t="s">
        <v>1963</v>
      </c>
    </row>
    <row r="35" spans="1:8" x14ac:dyDescent="0.2">
      <c r="A35" s="73">
        <v>31</v>
      </c>
      <c r="B35" s="114"/>
      <c r="C35" s="74" t="s">
        <v>3730</v>
      </c>
      <c r="D35" s="62" t="s">
        <v>1964</v>
      </c>
      <c r="E35" s="75"/>
      <c r="F35" s="75" t="s">
        <v>1965</v>
      </c>
      <c r="G35" s="75"/>
      <c r="H35" s="75" t="s">
        <v>1966</v>
      </c>
    </row>
    <row r="36" spans="1:8" x14ac:dyDescent="0.2">
      <c r="A36" s="73">
        <v>32</v>
      </c>
      <c r="B36" s="114"/>
      <c r="C36" s="74" t="s">
        <v>3731</v>
      </c>
      <c r="D36" s="62" t="s">
        <v>1967</v>
      </c>
      <c r="E36" s="75"/>
      <c r="F36" s="75" t="s">
        <v>952</v>
      </c>
      <c r="G36" s="75"/>
      <c r="H36" s="75" t="s">
        <v>1968</v>
      </c>
    </row>
    <row r="37" spans="1:8" x14ac:dyDescent="0.2">
      <c r="A37" s="73">
        <v>33</v>
      </c>
      <c r="B37" s="114"/>
      <c r="C37" s="74" t="s">
        <v>3732</v>
      </c>
      <c r="D37" s="62" t="s">
        <v>963</v>
      </c>
      <c r="E37" s="75"/>
      <c r="F37" s="75" t="s">
        <v>963</v>
      </c>
      <c r="G37" s="75"/>
      <c r="H37" s="75" t="s">
        <v>1969</v>
      </c>
    </row>
    <row r="38" spans="1:8" x14ac:dyDescent="0.2">
      <c r="A38" s="73">
        <v>34</v>
      </c>
      <c r="B38" s="114"/>
      <c r="C38" s="74" t="s">
        <v>3733</v>
      </c>
      <c r="D38" s="62" t="s">
        <v>775</v>
      </c>
      <c r="E38" s="75"/>
      <c r="F38" s="75" t="s">
        <v>1970</v>
      </c>
      <c r="G38" s="75"/>
      <c r="H38" s="75" t="s">
        <v>1971</v>
      </c>
    </row>
    <row r="39" spans="1:8" ht="22.5" x14ac:dyDescent="0.2">
      <c r="A39" s="73">
        <v>35</v>
      </c>
      <c r="B39" s="114"/>
      <c r="C39" s="74" t="s">
        <v>3734</v>
      </c>
      <c r="D39" s="62" t="s">
        <v>1972</v>
      </c>
      <c r="E39" s="75"/>
      <c r="F39" s="75" t="s">
        <v>1973</v>
      </c>
      <c r="G39" s="75"/>
      <c r="H39" s="62" t="s">
        <v>1974</v>
      </c>
    </row>
    <row r="40" spans="1:8" x14ac:dyDescent="0.2">
      <c r="A40" s="73">
        <v>36</v>
      </c>
      <c r="B40" s="114"/>
      <c r="C40" s="74" t="s">
        <v>3735</v>
      </c>
      <c r="D40" s="97" t="s">
        <v>776</v>
      </c>
      <c r="E40" s="75"/>
      <c r="F40" s="75" t="s">
        <v>1975</v>
      </c>
      <c r="G40" s="75"/>
      <c r="H40" s="75" t="s">
        <v>1976</v>
      </c>
    </row>
    <row r="41" spans="1:8" x14ac:dyDescent="0.2">
      <c r="A41" s="73">
        <v>37</v>
      </c>
      <c r="B41" s="114"/>
      <c r="C41" s="74" t="s">
        <v>3736</v>
      </c>
      <c r="D41" s="62" t="s">
        <v>777</v>
      </c>
      <c r="E41" s="75"/>
      <c r="F41" s="75" t="s">
        <v>1977</v>
      </c>
      <c r="G41" s="75"/>
      <c r="H41" s="75" t="s">
        <v>1978</v>
      </c>
    </row>
    <row r="42" spans="1:8" x14ac:dyDescent="0.2">
      <c r="A42" s="73">
        <v>38</v>
      </c>
      <c r="B42" s="114"/>
      <c r="C42" s="74" t="s">
        <v>3737</v>
      </c>
      <c r="D42" s="62" t="s">
        <v>778</v>
      </c>
      <c r="E42" s="75"/>
      <c r="F42" s="75" t="s">
        <v>778</v>
      </c>
      <c r="G42" s="75"/>
      <c r="H42" s="75" t="s">
        <v>1979</v>
      </c>
    </row>
    <row r="43" spans="1:8" x14ac:dyDescent="0.2">
      <c r="A43" s="73">
        <v>39</v>
      </c>
      <c r="B43" s="114"/>
      <c r="C43" s="74" t="s">
        <v>3738</v>
      </c>
      <c r="D43" s="62" t="s">
        <v>1980</v>
      </c>
      <c r="E43" s="75"/>
      <c r="F43" s="75" t="s">
        <v>1980</v>
      </c>
      <c r="G43" s="75"/>
      <c r="H43" s="75" t="s">
        <v>1015</v>
      </c>
    </row>
    <row r="44" spans="1:8" x14ac:dyDescent="0.2">
      <c r="A44" s="73">
        <v>40</v>
      </c>
      <c r="B44" s="114"/>
      <c r="C44" s="74" t="s">
        <v>3739</v>
      </c>
      <c r="D44" s="62" t="s">
        <v>779</v>
      </c>
      <c r="E44" s="75"/>
      <c r="F44" s="75" t="s">
        <v>779</v>
      </c>
      <c r="G44" s="75"/>
      <c r="H44" s="75" t="s">
        <v>1981</v>
      </c>
    </row>
    <row r="45" spans="1:8" x14ac:dyDescent="0.2">
      <c r="A45" s="73">
        <v>41</v>
      </c>
      <c r="B45" s="114"/>
      <c r="C45" s="74" t="s">
        <v>780</v>
      </c>
      <c r="D45" s="62" t="s">
        <v>781</v>
      </c>
      <c r="E45" s="75"/>
      <c r="F45" s="75" t="s">
        <v>1982</v>
      </c>
      <c r="G45" s="75"/>
      <c r="H45" s="75" t="s">
        <v>1983</v>
      </c>
    </row>
    <row r="46" spans="1:8" x14ac:dyDescent="0.2">
      <c r="A46" s="73">
        <v>42</v>
      </c>
      <c r="B46" s="114"/>
      <c r="C46" s="74" t="s">
        <v>3740</v>
      </c>
      <c r="D46" s="62" t="s">
        <v>782</v>
      </c>
      <c r="E46" s="75"/>
      <c r="F46" s="75" t="s">
        <v>782</v>
      </c>
      <c r="G46" s="75"/>
      <c r="H46" s="75" t="s">
        <v>1984</v>
      </c>
    </row>
    <row r="47" spans="1:8" s="48" customFormat="1" ht="8.1" customHeight="1" x14ac:dyDescent="0.2">
      <c r="A47" s="46"/>
      <c r="B47" s="46"/>
      <c r="C47" s="47"/>
      <c r="D47" s="46"/>
      <c r="E47" s="46"/>
      <c r="F47" s="46"/>
      <c r="G47" s="46"/>
      <c r="H47" s="46"/>
    </row>
    <row r="48" spans="1:8" s="48" customFormat="1" ht="8.1" customHeight="1" x14ac:dyDescent="0.2">
      <c r="A48" s="136"/>
      <c r="B48" s="53"/>
      <c r="C48" s="50"/>
      <c r="D48" s="53"/>
      <c r="E48" s="134"/>
      <c r="F48" s="134"/>
      <c r="G48" s="136"/>
      <c r="H48" s="136"/>
    </row>
    <row r="49" spans="1:8" s="48" customFormat="1" ht="12.75" customHeight="1" x14ac:dyDescent="0.2">
      <c r="A49" s="51" t="s">
        <v>783</v>
      </c>
      <c r="C49" s="70" t="s">
        <v>784</v>
      </c>
      <c r="D49" s="53"/>
      <c r="E49" s="136"/>
      <c r="F49" s="136"/>
      <c r="G49" s="136"/>
      <c r="H49" s="136" t="s">
        <v>1985</v>
      </c>
    </row>
    <row r="50" spans="1:8" s="85" customFormat="1" x14ac:dyDescent="0.2">
      <c r="A50" s="137"/>
      <c r="C50" s="53" t="s">
        <v>785</v>
      </c>
      <c r="D50" s="53"/>
      <c r="E50" s="137"/>
      <c r="F50" s="137"/>
      <c r="G50" s="137"/>
      <c r="H50" s="137" t="s">
        <v>1986</v>
      </c>
    </row>
    <row r="51" spans="1:8" x14ac:dyDescent="0.2">
      <c r="A51" s="73"/>
      <c r="B51" s="114"/>
      <c r="C51" s="74"/>
    </row>
    <row r="53" spans="1:8" x14ac:dyDescent="0.2">
      <c r="A53" s="73"/>
      <c r="B53" s="114"/>
      <c r="C53" s="74"/>
      <c r="D53" s="75"/>
    </row>
  </sheetData>
  <phoneticPr fontId="14" type="noConversion"/>
  <pageMargins left="0.78740157480314965" right="0.39370078740157483" top="0.78740157480314965" bottom="0.78740157480314965" header="0.51181102362204722" footer="0.51181102362204722"/>
  <pageSetup paperSize="133" orientation="portrait" r:id="rId1"/>
  <headerFooter alignWithMargins="0">
    <oddHeader>&amp;R&amp;8&amp;P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391"/>
  <sheetViews>
    <sheetView zoomScaleNormal="100" zoomScaleSheetLayoutView="100" workbookViewId="0">
      <pane ySplit="3810" topLeftCell="A180"/>
      <selection activeCell="D11" sqref="D11"/>
      <selection pane="bottomLeft" activeCell="A187" sqref="A187:A196"/>
    </sheetView>
  </sheetViews>
  <sheetFormatPr baseColWidth="10" defaultColWidth="13.33203125" defaultRowHeight="12.75" x14ac:dyDescent="0.2"/>
  <cols>
    <col min="1" max="1" width="7.83203125" style="53" customWidth="1"/>
    <col min="2" max="2" width="7.83203125" style="51" customWidth="1"/>
    <col min="3" max="3" width="12.33203125" style="50" customWidth="1"/>
    <col min="4" max="4" width="60.83203125" style="53" customWidth="1"/>
    <col min="5" max="5" width="2" style="115" customWidth="1"/>
    <col min="6" max="6" width="20.83203125" style="58" customWidth="1"/>
    <col min="7" max="7" width="11.5" style="113" customWidth="1"/>
    <col min="8" max="8" width="1.83203125" style="58" customWidth="1"/>
    <col min="9" max="9" width="30.83203125" style="55" customWidth="1"/>
    <col min="10" max="10" width="46.83203125" style="58" customWidth="1"/>
    <col min="11" max="16384" width="13.33203125" style="58"/>
  </cols>
  <sheetData>
    <row r="1" spans="1:10" s="389" customFormat="1" x14ac:dyDescent="0.2">
      <c r="A1" s="387" t="s">
        <v>3809</v>
      </c>
      <c r="B1" s="392"/>
      <c r="C1" s="392"/>
      <c r="D1" s="388"/>
    </row>
    <row r="2" spans="1:10" s="87" customFormat="1" ht="8.1" customHeight="1" thickBot="1" x14ac:dyDescent="0.25">
      <c r="A2" s="104"/>
      <c r="B2" s="105"/>
      <c r="C2" s="105"/>
      <c r="D2" s="106"/>
      <c r="I2" s="60"/>
    </row>
    <row r="3" spans="1:10" s="145" customFormat="1" ht="12.95" customHeight="1" x14ac:dyDescent="0.2">
      <c r="A3" s="138" t="s">
        <v>292</v>
      </c>
      <c r="B3" s="138" t="s">
        <v>2559</v>
      </c>
      <c r="C3" s="139" t="s">
        <v>2560</v>
      </c>
      <c r="D3" s="140" t="s">
        <v>293</v>
      </c>
      <c r="E3" s="140"/>
      <c r="F3" s="141" t="s">
        <v>3124</v>
      </c>
      <c r="G3" s="142" t="s">
        <v>786</v>
      </c>
      <c r="H3" s="143"/>
      <c r="I3" s="144" t="s">
        <v>471</v>
      </c>
      <c r="J3" s="140" t="s">
        <v>1991</v>
      </c>
    </row>
    <row r="4" spans="1:10" s="87" customFormat="1" ht="8.1" customHeight="1" x14ac:dyDescent="0.2">
      <c r="A4" s="104"/>
      <c r="B4" s="105"/>
      <c r="C4" s="105"/>
      <c r="D4" s="106"/>
      <c r="I4" s="60"/>
    </row>
    <row r="5" spans="1:10" s="101" customFormat="1" x14ac:dyDescent="0.2">
      <c r="A5" s="107">
        <v>1</v>
      </c>
      <c r="B5" s="61" t="s">
        <v>440</v>
      </c>
      <c r="C5" s="108" t="s">
        <v>3310</v>
      </c>
      <c r="D5" s="32" t="s">
        <v>391</v>
      </c>
      <c r="E5" s="146"/>
      <c r="F5" s="100" t="s">
        <v>392</v>
      </c>
      <c r="G5" s="61">
        <v>1</v>
      </c>
      <c r="I5" s="62" t="s">
        <v>270</v>
      </c>
      <c r="J5" s="75" t="s">
        <v>2561</v>
      </c>
    </row>
    <row r="6" spans="1:10" s="101" customFormat="1" x14ac:dyDescent="0.2">
      <c r="A6" s="107">
        <v>2</v>
      </c>
      <c r="B6" s="61" t="s">
        <v>440</v>
      </c>
      <c r="C6" s="108" t="s">
        <v>3311</v>
      </c>
      <c r="D6" s="32" t="s">
        <v>3540</v>
      </c>
      <c r="E6" s="146"/>
      <c r="F6" s="100">
        <v>111</v>
      </c>
      <c r="G6" s="61">
        <v>1</v>
      </c>
      <c r="I6" s="62" t="s">
        <v>3741</v>
      </c>
      <c r="J6" s="75" t="s">
        <v>3742</v>
      </c>
    </row>
    <row r="7" spans="1:10" s="101" customFormat="1" x14ac:dyDescent="0.2">
      <c r="A7" s="107">
        <v>3</v>
      </c>
      <c r="B7" s="61" t="s">
        <v>440</v>
      </c>
      <c r="C7" s="108" t="s">
        <v>3312</v>
      </c>
      <c r="D7" s="32" t="s">
        <v>3541</v>
      </c>
      <c r="E7" s="146"/>
      <c r="F7" s="100">
        <v>111</v>
      </c>
      <c r="G7" s="61">
        <v>1</v>
      </c>
      <c r="I7" s="62" t="s">
        <v>3743</v>
      </c>
      <c r="J7" s="75" t="s">
        <v>3744</v>
      </c>
    </row>
    <row r="8" spans="1:10" s="101" customFormat="1" x14ac:dyDescent="0.2">
      <c r="A8" s="107">
        <v>4</v>
      </c>
      <c r="B8" s="61" t="s">
        <v>440</v>
      </c>
      <c r="C8" s="108" t="s">
        <v>3313</v>
      </c>
      <c r="D8" s="32" t="s">
        <v>271</v>
      </c>
      <c r="E8" s="146"/>
      <c r="F8" s="100" t="s">
        <v>393</v>
      </c>
      <c r="G8" s="61">
        <v>1</v>
      </c>
      <c r="I8" s="62" t="s">
        <v>271</v>
      </c>
      <c r="J8" s="75" t="s">
        <v>2562</v>
      </c>
    </row>
    <row r="9" spans="1:10" s="101" customFormat="1" x14ac:dyDescent="0.2">
      <c r="A9" s="107">
        <v>5</v>
      </c>
      <c r="B9" s="61" t="s">
        <v>440</v>
      </c>
      <c r="C9" s="108" t="s">
        <v>3314</v>
      </c>
      <c r="D9" s="32" t="s">
        <v>3129</v>
      </c>
      <c r="E9" s="146"/>
      <c r="F9" s="100">
        <v>1125</v>
      </c>
      <c r="G9" s="61">
        <v>1</v>
      </c>
      <c r="I9" s="62" t="s">
        <v>3129</v>
      </c>
      <c r="J9" s="75" t="s">
        <v>3129</v>
      </c>
    </row>
    <row r="10" spans="1:10" s="101" customFormat="1" x14ac:dyDescent="0.2">
      <c r="A10" s="107">
        <v>6</v>
      </c>
      <c r="B10" s="61" t="s">
        <v>440</v>
      </c>
      <c r="C10" s="108" t="s">
        <v>3315</v>
      </c>
      <c r="D10" s="32" t="s">
        <v>3542</v>
      </c>
      <c r="E10" s="146"/>
      <c r="F10" s="100" t="s">
        <v>3130</v>
      </c>
      <c r="G10" s="61">
        <v>1</v>
      </c>
      <c r="I10" s="62" t="s">
        <v>3542</v>
      </c>
      <c r="J10" s="75" t="s">
        <v>3131</v>
      </c>
    </row>
    <row r="11" spans="1:10" s="101" customFormat="1" x14ac:dyDescent="0.2">
      <c r="A11" s="107">
        <v>7</v>
      </c>
      <c r="B11" s="61" t="s">
        <v>440</v>
      </c>
      <c r="C11" s="108" t="s">
        <v>3316</v>
      </c>
      <c r="D11" s="32" t="s">
        <v>296</v>
      </c>
      <c r="E11" s="146"/>
      <c r="F11" s="100" t="s">
        <v>787</v>
      </c>
      <c r="G11" s="61">
        <v>2</v>
      </c>
      <c r="I11" s="62" t="s">
        <v>657</v>
      </c>
      <c r="J11" s="75" t="s">
        <v>1924</v>
      </c>
    </row>
    <row r="12" spans="1:10" s="101" customFormat="1" ht="12.75" customHeight="1" x14ac:dyDescent="0.2">
      <c r="A12" s="107">
        <v>8</v>
      </c>
      <c r="B12" s="61" t="s">
        <v>440</v>
      </c>
      <c r="C12" s="108" t="s">
        <v>3317</v>
      </c>
      <c r="D12" s="32" t="s">
        <v>654</v>
      </c>
      <c r="E12" s="146"/>
      <c r="F12" s="100" t="s">
        <v>788</v>
      </c>
      <c r="G12" s="61">
        <v>3</v>
      </c>
      <c r="I12" s="62" t="s">
        <v>654</v>
      </c>
      <c r="J12" s="75" t="s">
        <v>1925</v>
      </c>
    </row>
    <row r="13" spans="1:10" s="101" customFormat="1" ht="12.75" customHeight="1" x14ac:dyDescent="0.2">
      <c r="A13" s="107">
        <v>9</v>
      </c>
      <c r="B13" s="61" t="s">
        <v>440</v>
      </c>
      <c r="C13" s="108" t="s">
        <v>3318</v>
      </c>
      <c r="D13" s="32" t="s">
        <v>789</v>
      </c>
      <c r="E13" s="146"/>
      <c r="F13" s="100" t="s">
        <v>790</v>
      </c>
      <c r="G13" s="61">
        <v>4</v>
      </c>
      <c r="I13" s="62" t="s">
        <v>3849</v>
      </c>
      <c r="J13" s="75" t="s">
        <v>1992</v>
      </c>
    </row>
    <row r="14" spans="1:10" s="101" customFormat="1" x14ac:dyDescent="0.2">
      <c r="A14" s="107">
        <v>10</v>
      </c>
      <c r="B14" s="61" t="s">
        <v>440</v>
      </c>
      <c r="C14" s="108" t="s">
        <v>3319</v>
      </c>
      <c r="D14" s="32" t="s">
        <v>791</v>
      </c>
      <c r="E14" s="146"/>
      <c r="F14" s="100" t="s">
        <v>792</v>
      </c>
      <c r="G14" s="61">
        <v>4</v>
      </c>
      <c r="I14" s="62" t="s">
        <v>3850</v>
      </c>
      <c r="J14" s="75" t="s">
        <v>1993</v>
      </c>
    </row>
    <row r="15" spans="1:10" s="101" customFormat="1" x14ac:dyDescent="0.2">
      <c r="A15" s="107">
        <v>11</v>
      </c>
      <c r="B15" s="61" t="s">
        <v>440</v>
      </c>
      <c r="C15" s="108" t="s">
        <v>3320</v>
      </c>
      <c r="D15" s="32" t="s">
        <v>3113</v>
      </c>
      <c r="E15" s="146"/>
      <c r="F15" s="100" t="s">
        <v>3114</v>
      </c>
      <c r="G15" s="61">
        <v>5</v>
      </c>
      <c r="I15" s="62" t="s">
        <v>3113</v>
      </c>
      <c r="J15" s="75" t="s">
        <v>1994</v>
      </c>
    </row>
    <row r="16" spans="1:10" s="101" customFormat="1" x14ac:dyDescent="0.2">
      <c r="A16" s="107">
        <v>12</v>
      </c>
      <c r="B16" s="61" t="s">
        <v>440</v>
      </c>
      <c r="C16" s="108" t="s">
        <v>3321</v>
      </c>
      <c r="D16" s="32" t="s">
        <v>273</v>
      </c>
      <c r="E16" s="146"/>
      <c r="F16" s="100" t="s">
        <v>394</v>
      </c>
      <c r="G16" s="61">
        <v>5</v>
      </c>
      <c r="I16" s="62" t="s">
        <v>273</v>
      </c>
      <c r="J16" s="75" t="s">
        <v>2563</v>
      </c>
    </row>
    <row r="17" spans="1:10" s="101" customFormat="1" x14ac:dyDescent="0.2">
      <c r="A17" s="107">
        <v>13</v>
      </c>
      <c r="B17" s="61" t="s">
        <v>440</v>
      </c>
      <c r="C17" s="108" t="s">
        <v>3322</v>
      </c>
      <c r="D17" s="32" t="s">
        <v>395</v>
      </c>
      <c r="E17" s="146"/>
      <c r="F17" s="100" t="s">
        <v>396</v>
      </c>
      <c r="G17" s="61">
        <v>5</v>
      </c>
      <c r="I17" s="62" t="s">
        <v>274</v>
      </c>
      <c r="J17" s="75" t="s">
        <v>2564</v>
      </c>
    </row>
    <row r="18" spans="1:10" s="101" customFormat="1" x14ac:dyDescent="0.2">
      <c r="A18" s="107">
        <v>14</v>
      </c>
      <c r="B18" s="61" t="s">
        <v>440</v>
      </c>
      <c r="C18" s="108" t="s">
        <v>3323</v>
      </c>
      <c r="D18" s="32" t="s">
        <v>397</v>
      </c>
      <c r="E18" s="146"/>
      <c r="F18" s="100" t="s">
        <v>398</v>
      </c>
      <c r="G18" s="61">
        <v>5</v>
      </c>
      <c r="I18" s="62" t="s">
        <v>275</v>
      </c>
      <c r="J18" s="75" t="s">
        <v>2565</v>
      </c>
    </row>
    <row r="19" spans="1:10" s="101" customFormat="1" x14ac:dyDescent="0.2">
      <c r="A19" s="107">
        <v>15</v>
      </c>
      <c r="B19" s="61" t="s">
        <v>440</v>
      </c>
      <c r="C19" s="108" t="s">
        <v>3324</v>
      </c>
      <c r="D19" s="32" t="s">
        <v>399</v>
      </c>
      <c r="E19" s="146"/>
      <c r="F19" s="100" t="s">
        <v>400</v>
      </c>
      <c r="G19" s="61">
        <v>5</v>
      </c>
      <c r="I19" s="62" t="s">
        <v>277</v>
      </c>
      <c r="J19" s="75" t="s">
        <v>2566</v>
      </c>
    </row>
    <row r="20" spans="1:10" s="101" customFormat="1" x14ac:dyDescent="0.2">
      <c r="A20" s="107">
        <v>16</v>
      </c>
      <c r="B20" s="61" t="s">
        <v>440</v>
      </c>
      <c r="C20" s="108" t="s">
        <v>3325</v>
      </c>
      <c r="D20" s="32" t="s">
        <v>279</v>
      </c>
      <c r="E20" s="146"/>
      <c r="F20" s="100" t="s">
        <v>401</v>
      </c>
      <c r="G20" s="61">
        <v>5</v>
      </c>
      <c r="I20" s="62" t="s">
        <v>279</v>
      </c>
      <c r="J20" s="75" t="s">
        <v>2567</v>
      </c>
    </row>
    <row r="21" spans="1:10" s="101" customFormat="1" ht="22.5" x14ac:dyDescent="0.2">
      <c r="A21" s="107">
        <v>17</v>
      </c>
      <c r="B21" s="61" t="s">
        <v>440</v>
      </c>
      <c r="C21" s="108" t="s">
        <v>3326</v>
      </c>
      <c r="D21" s="32" t="s">
        <v>402</v>
      </c>
      <c r="E21" s="146"/>
      <c r="F21" s="100" t="s">
        <v>403</v>
      </c>
      <c r="G21" s="61">
        <v>5</v>
      </c>
      <c r="I21" s="62" t="s">
        <v>281</v>
      </c>
      <c r="J21" s="75" t="s">
        <v>2568</v>
      </c>
    </row>
    <row r="22" spans="1:10" s="101" customFormat="1" x14ac:dyDescent="0.2">
      <c r="A22" s="107">
        <v>18</v>
      </c>
      <c r="B22" s="61" t="s">
        <v>440</v>
      </c>
      <c r="C22" s="108" t="s">
        <v>3327</v>
      </c>
      <c r="D22" s="32" t="s">
        <v>3543</v>
      </c>
      <c r="E22" s="146"/>
      <c r="F22" s="100">
        <v>212392</v>
      </c>
      <c r="G22" s="61">
        <v>5</v>
      </c>
      <c r="I22" s="62" t="s">
        <v>3543</v>
      </c>
      <c r="J22" s="75" t="s">
        <v>3745</v>
      </c>
    </row>
    <row r="23" spans="1:10" s="101" customFormat="1" ht="22.5" x14ac:dyDescent="0.2">
      <c r="A23" s="107">
        <v>19</v>
      </c>
      <c r="B23" s="61" t="s">
        <v>440</v>
      </c>
      <c r="C23" s="108" t="s">
        <v>3328</v>
      </c>
      <c r="D23" s="32" t="s">
        <v>404</v>
      </c>
      <c r="E23" s="146"/>
      <c r="F23" s="100" t="s">
        <v>3115</v>
      </c>
      <c r="G23" s="61">
        <v>5</v>
      </c>
      <c r="I23" s="62" t="s">
        <v>282</v>
      </c>
      <c r="J23" s="75" t="s">
        <v>2569</v>
      </c>
    </row>
    <row r="24" spans="1:10" s="101" customFormat="1" x14ac:dyDescent="0.2">
      <c r="A24" s="107">
        <v>20</v>
      </c>
      <c r="B24" s="61" t="s">
        <v>440</v>
      </c>
      <c r="C24" s="108" t="s">
        <v>3329</v>
      </c>
      <c r="D24" s="32" t="s">
        <v>3116</v>
      </c>
      <c r="E24" s="146"/>
      <c r="F24" s="100" t="s">
        <v>3117</v>
      </c>
      <c r="G24" s="61">
        <v>5</v>
      </c>
      <c r="I24" s="62" t="s">
        <v>2570</v>
      </c>
      <c r="J24" s="75" t="s">
        <v>2571</v>
      </c>
    </row>
    <row r="25" spans="1:10" s="101" customFormat="1" x14ac:dyDescent="0.2">
      <c r="A25" s="107">
        <v>21</v>
      </c>
      <c r="B25" s="61" t="s">
        <v>440</v>
      </c>
      <c r="C25" s="108" t="s">
        <v>3330</v>
      </c>
      <c r="D25" s="32" t="s">
        <v>3118</v>
      </c>
      <c r="E25" s="146"/>
      <c r="F25" s="100" t="s">
        <v>3119</v>
      </c>
      <c r="G25" s="61">
        <v>5</v>
      </c>
      <c r="I25" s="62" t="s">
        <v>2572</v>
      </c>
      <c r="J25" s="75" t="s">
        <v>2573</v>
      </c>
    </row>
    <row r="26" spans="1:10" s="101" customFormat="1" x14ac:dyDescent="0.2">
      <c r="A26" s="107">
        <v>22</v>
      </c>
      <c r="B26" s="61" t="s">
        <v>440</v>
      </c>
      <c r="C26" s="108" t="s">
        <v>3331</v>
      </c>
      <c r="D26" s="32" t="s">
        <v>793</v>
      </c>
      <c r="E26" s="146"/>
      <c r="F26" s="100" t="s">
        <v>306</v>
      </c>
      <c r="G26" s="61">
        <v>6</v>
      </c>
      <c r="I26" s="62" t="s">
        <v>658</v>
      </c>
      <c r="J26" s="75" t="s">
        <v>1995</v>
      </c>
    </row>
    <row r="27" spans="1:10" s="101" customFormat="1" x14ac:dyDescent="0.2">
      <c r="A27" s="107">
        <v>23</v>
      </c>
      <c r="B27" s="61" t="s">
        <v>440</v>
      </c>
      <c r="C27" s="108" t="s">
        <v>3332</v>
      </c>
      <c r="D27" s="32" t="s">
        <v>908</v>
      </c>
      <c r="E27" s="146"/>
      <c r="F27" s="100" t="s">
        <v>307</v>
      </c>
      <c r="G27" s="61">
        <v>6</v>
      </c>
      <c r="I27" s="62" t="s">
        <v>908</v>
      </c>
      <c r="J27" s="75" t="s">
        <v>1809</v>
      </c>
    </row>
    <row r="28" spans="1:10" s="101" customFormat="1" x14ac:dyDescent="0.2">
      <c r="A28" s="107">
        <v>24</v>
      </c>
      <c r="B28" s="61" t="s">
        <v>440</v>
      </c>
      <c r="C28" s="108" t="s">
        <v>3333</v>
      </c>
      <c r="D28" s="32" t="s">
        <v>405</v>
      </c>
      <c r="E28" s="146"/>
      <c r="F28" s="100" t="s">
        <v>406</v>
      </c>
      <c r="G28" s="61">
        <v>6</v>
      </c>
      <c r="I28" s="62" t="s">
        <v>909</v>
      </c>
      <c r="J28" s="75" t="s">
        <v>2574</v>
      </c>
    </row>
    <row r="29" spans="1:10" s="101" customFormat="1" x14ac:dyDescent="0.2">
      <c r="A29" s="107">
        <v>25</v>
      </c>
      <c r="B29" s="61" t="s">
        <v>440</v>
      </c>
      <c r="C29" s="108" t="s">
        <v>3334</v>
      </c>
      <c r="D29" s="32" t="s">
        <v>659</v>
      </c>
      <c r="E29" s="146"/>
      <c r="F29" s="100" t="s">
        <v>308</v>
      </c>
      <c r="G29" s="61">
        <v>7</v>
      </c>
      <c r="I29" s="62" t="s">
        <v>659</v>
      </c>
      <c r="J29" s="75" t="s">
        <v>973</v>
      </c>
    </row>
    <row r="30" spans="1:10" s="101" customFormat="1" x14ac:dyDescent="0.2">
      <c r="A30" s="107">
        <v>26</v>
      </c>
      <c r="B30" s="61" t="s">
        <v>440</v>
      </c>
      <c r="C30" s="108" t="s">
        <v>3335</v>
      </c>
      <c r="D30" s="32" t="s">
        <v>660</v>
      </c>
      <c r="E30" s="146"/>
      <c r="F30" s="100" t="s">
        <v>308</v>
      </c>
      <c r="G30" s="61">
        <v>7</v>
      </c>
      <c r="I30" s="62" t="s">
        <v>660</v>
      </c>
      <c r="J30" s="75" t="s">
        <v>1996</v>
      </c>
    </row>
    <row r="31" spans="1:10" s="101" customFormat="1" x14ac:dyDescent="0.2">
      <c r="A31" s="107">
        <v>27</v>
      </c>
      <c r="B31" s="61" t="s">
        <v>440</v>
      </c>
      <c r="C31" s="108" t="s">
        <v>3336</v>
      </c>
      <c r="D31" s="32" t="s">
        <v>407</v>
      </c>
      <c r="E31" s="146"/>
      <c r="F31" s="100" t="s">
        <v>308</v>
      </c>
      <c r="G31" s="61">
        <v>7</v>
      </c>
      <c r="I31" s="62" t="s">
        <v>1997</v>
      </c>
      <c r="J31" s="75" t="s">
        <v>1998</v>
      </c>
    </row>
    <row r="32" spans="1:10" s="101" customFormat="1" x14ac:dyDescent="0.2">
      <c r="A32" s="107">
        <v>28</v>
      </c>
      <c r="B32" s="61" t="s">
        <v>440</v>
      </c>
      <c r="C32" s="108" t="s">
        <v>3337</v>
      </c>
      <c r="D32" s="32" t="s">
        <v>12</v>
      </c>
      <c r="E32" s="146"/>
      <c r="F32" s="100" t="s">
        <v>308</v>
      </c>
      <c r="G32" s="61">
        <v>7</v>
      </c>
      <c r="I32" s="62" t="s">
        <v>1999</v>
      </c>
      <c r="J32" s="75" t="s">
        <v>2000</v>
      </c>
    </row>
    <row r="33" spans="1:10" s="101" customFormat="1" x14ac:dyDescent="0.2">
      <c r="A33" s="107">
        <v>29</v>
      </c>
      <c r="B33" s="61" t="s">
        <v>440</v>
      </c>
      <c r="C33" s="108" t="s">
        <v>3338</v>
      </c>
      <c r="D33" s="32" t="s">
        <v>408</v>
      </c>
      <c r="E33" s="146"/>
      <c r="F33" s="100" t="s">
        <v>308</v>
      </c>
      <c r="G33" s="61">
        <v>7</v>
      </c>
      <c r="I33" s="62" t="s">
        <v>2001</v>
      </c>
      <c r="J33" s="75" t="s">
        <v>2002</v>
      </c>
    </row>
    <row r="34" spans="1:10" s="101" customFormat="1" x14ac:dyDescent="0.2">
      <c r="A34" s="107">
        <v>30</v>
      </c>
      <c r="B34" s="61" t="s">
        <v>440</v>
      </c>
      <c r="C34" s="108" t="s">
        <v>3339</v>
      </c>
      <c r="D34" s="32" t="s">
        <v>409</v>
      </c>
      <c r="E34" s="146"/>
      <c r="F34" s="100" t="s">
        <v>308</v>
      </c>
      <c r="G34" s="61">
        <v>7</v>
      </c>
      <c r="I34" s="62" t="s">
        <v>2003</v>
      </c>
      <c r="J34" s="75" t="s">
        <v>2004</v>
      </c>
    </row>
    <row r="35" spans="1:10" s="101" customFormat="1" x14ac:dyDescent="0.2">
      <c r="A35" s="107">
        <v>31</v>
      </c>
      <c r="B35" s="61" t="s">
        <v>440</v>
      </c>
      <c r="C35" s="108" t="s">
        <v>3340</v>
      </c>
      <c r="D35" s="32" t="s">
        <v>599</v>
      </c>
      <c r="E35" s="146"/>
      <c r="F35" s="100" t="s">
        <v>308</v>
      </c>
      <c r="G35" s="61">
        <v>7</v>
      </c>
      <c r="I35" s="62" t="s">
        <v>599</v>
      </c>
      <c r="J35" s="75" t="s">
        <v>1819</v>
      </c>
    </row>
    <row r="36" spans="1:10" s="101" customFormat="1" x14ac:dyDescent="0.2">
      <c r="A36" s="107">
        <v>32</v>
      </c>
      <c r="B36" s="61" t="s">
        <v>440</v>
      </c>
      <c r="C36" s="108" t="s">
        <v>3341</v>
      </c>
      <c r="D36" s="32" t="s">
        <v>573</v>
      </c>
      <c r="E36" s="146"/>
      <c r="F36" s="100" t="s">
        <v>308</v>
      </c>
      <c r="G36" s="61">
        <v>7</v>
      </c>
      <c r="I36" s="62" t="s">
        <v>573</v>
      </c>
      <c r="J36" s="75" t="s">
        <v>976</v>
      </c>
    </row>
    <row r="37" spans="1:10" s="101" customFormat="1" x14ac:dyDescent="0.2">
      <c r="A37" s="107">
        <v>33</v>
      </c>
      <c r="B37" s="61" t="s">
        <v>440</v>
      </c>
      <c r="C37" s="108" t="s">
        <v>3342</v>
      </c>
      <c r="D37" s="32" t="s">
        <v>662</v>
      </c>
      <c r="E37" s="146"/>
      <c r="F37" s="100" t="s">
        <v>308</v>
      </c>
      <c r="G37" s="61">
        <v>7</v>
      </c>
      <c r="I37" s="62" t="s">
        <v>662</v>
      </c>
      <c r="J37" s="75" t="s">
        <v>2005</v>
      </c>
    </row>
    <row r="38" spans="1:10" s="101" customFormat="1" x14ac:dyDescent="0.2">
      <c r="A38" s="107">
        <v>34</v>
      </c>
      <c r="B38" s="61" t="s">
        <v>440</v>
      </c>
      <c r="C38" s="108" t="s">
        <v>3343</v>
      </c>
      <c r="D38" s="32" t="s">
        <v>309</v>
      </c>
      <c r="E38" s="146"/>
      <c r="F38" s="100" t="s">
        <v>310</v>
      </c>
      <c r="G38" s="61">
        <v>8</v>
      </c>
      <c r="I38" s="62" t="s">
        <v>663</v>
      </c>
      <c r="J38" s="75" t="s">
        <v>2006</v>
      </c>
    </row>
    <row r="39" spans="1:10" s="101" customFormat="1" x14ac:dyDescent="0.2">
      <c r="A39" s="107">
        <v>35</v>
      </c>
      <c r="B39" s="61" t="s">
        <v>440</v>
      </c>
      <c r="C39" s="108" t="s">
        <v>3344</v>
      </c>
      <c r="D39" s="32" t="s">
        <v>311</v>
      </c>
      <c r="E39" s="146"/>
      <c r="F39" s="100" t="s">
        <v>312</v>
      </c>
      <c r="G39" s="61">
        <v>8</v>
      </c>
      <c r="I39" s="62" t="s">
        <v>664</v>
      </c>
      <c r="J39" s="75" t="s">
        <v>2007</v>
      </c>
    </row>
    <row r="40" spans="1:10" s="101" customFormat="1" x14ac:dyDescent="0.2">
      <c r="A40" s="107">
        <v>36</v>
      </c>
      <c r="B40" s="61" t="s">
        <v>440</v>
      </c>
      <c r="C40" s="108" t="s">
        <v>3345</v>
      </c>
      <c r="D40" s="32" t="s">
        <v>313</v>
      </c>
      <c r="E40" s="146"/>
      <c r="F40" s="100" t="s">
        <v>314</v>
      </c>
      <c r="G40" s="61">
        <v>8</v>
      </c>
      <c r="I40" s="62" t="s">
        <v>665</v>
      </c>
      <c r="J40" s="75" t="s">
        <v>2008</v>
      </c>
    </row>
    <row r="41" spans="1:10" s="101" customFormat="1" ht="22.5" x14ac:dyDescent="0.2">
      <c r="A41" s="107">
        <v>37</v>
      </c>
      <c r="B41" s="61" t="s">
        <v>440</v>
      </c>
      <c r="C41" s="108" t="s">
        <v>3346</v>
      </c>
      <c r="D41" s="32" t="s">
        <v>315</v>
      </c>
      <c r="E41" s="146"/>
      <c r="F41" s="100" t="s">
        <v>316</v>
      </c>
      <c r="G41" s="61">
        <v>8</v>
      </c>
      <c r="I41" s="62" t="s">
        <v>666</v>
      </c>
      <c r="J41" s="75" t="s">
        <v>2009</v>
      </c>
    </row>
    <row r="42" spans="1:10" s="101" customFormat="1" x14ac:dyDescent="0.2">
      <c r="A42" s="107">
        <v>38</v>
      </c>
      <c r="B42" s="61" t="s">
        <v>440</v>
      </c>
      <c r="C42" s="108" t="s">
        <v>3347</v>
      </c>
      <c r="D42" s="32" t="s">
        <v>667</v>
      </c>
      <c r="E42" s="146"/>
      <c r="F42" s="100" t="s">
        <v>317</v>
      </c>
      <c r="G42" s="61">
        <v>8</v>
      </c>
      <c r="I42" s="62" t="s">
        <v>667</v>
      </c>
      <c r="J42" s="75" t="s">
        <v>2010</v>
      </c>
    </row>
    <row r="43" spans="1:10" s="101" customFormat="1" x14ac:dyDescent="0.2">
      <c r="A43" s="107">
        <v>39</v>
      </c>
      <c r="B43" s="61" t="s">
        <v>440</v>
      </c>
      <c r="C43" s="108" t="s">
        <v>3348</v>
      </c>
      <c r="D43" s="32" t="s">
        <v>1798</v>
      </c>
      <c r="E43" s="146"/>
      <c r="F43" s="100" t="s">
        <v>1799</v>
      </c>
      <c r="G43" s="61">
        <v>8</v>
      </c>
      <c r="I43" s="62" t="s">
        <v>1798</v>
      </c>
      <c r="J43" s="75" t="s">
        <v>2011</v>
      </c>
    </row>
    <row r="44" spans="1:10" s="101" customFormat="1" x14ac:dyDescent="0.2">
      <c r="A44" s="107">
        <v>40</v>
      </c>
      <c r="B44" s="61" t="s">
        <v>440</v>
      </c>
      <c r="C44" s="108" t="s">
        <v>3349</v>
      </c>
      <c r="D44" s="32" t="s">
        <v>318</v>
      </c>
      <c r="E44" s="146"/>
      <c r="F44" s="100" t="s">
        <v>319</v>
      </c>
      <c r="G44" s="61">
        <v>8</v>
      </c>
      <c r="I44" s="62" t="s">
        <v>204</v>
      </c>
      <c r="J44" s="75" t="s">
        <v>2012</v>
      </c>
    </row>
    <row r="45" spans="1:10" s="101" customFormat="1" x14ac:dyDescent="0.2">
      <c r="A45" s="107">
        <v>41</v>
      </c>
      <c r="B45" s="61" t="s">
        <v>440</v>
      </c>
      <c r="C45" s="108" t="s">
        <v>3350</v>
      </c>
      <c r="D45" s="32" t="s">
        <v>320</v>
      </c>
      <c r="E45" s="146"/>
      <c r="F45" s="100" t="s">
        <v>321</v>
      </c>
      <c r="G45" s="61">
        <v>8</v>
      </c>
      <c r="I45" s="62" t="s">
        <v>205</v>
      </c>
      <c r="J45" s="75" t="s">
        <v>2013</v>
      </c>
    </row>
    <row r="46" spans="1:10" s="101" customFormat="1" x14ac:dyDescent="0.2">
      <c r="A46" s="107">
        <v>42</v>
      </c>
      <c r="B46" s="61" t="s">
        <v>440</v>
      </c>
      <c r="C46" s="108" t="s">
        <v>3351</v>
      </c>
      <c r="D46" s="32" t="s">
        <v>206</v>
      </c>
      <c r="E46" s="146"/>
      <c r="F46" s="100" t="s">
        <v>322</v>
      </c>
      <c r="G46" s="61">
        <v>8</v>
      </c>
      <c r="I46" s="62" t="s">
        <v>206</v>
      </c>
      <c r="J46" s="75" t="s">
        <v>2014</v>
      </c>
    </row>
    <row r="47" spans="1:10" s="101" customFormat="1" x14ac:dyDescent="0.2">
      <c r="A47" s="107">
        <v>43</v>
      </c>
      <c r="B47" s="61" t="s">
        <v>440</v>
      </c>
      <c r="C47" s="108" t="s">
        <v>3352</v>
      </c>
      <c r="D47" s="32" t="s">
        <v>323</v>
      </c>
      <c r="E47" s="146"/>
      <c r="F47" s="100" t="s">
        <v>324</v>
      </c>
      <c r="G47" s="61">
        <v>9</v>
      </c>
      <c r="I47" s="62" t="s">
        <v>207</v>
      </c>
      <c r="J47" s="75" t="s">
        <v>2015</v>
      </c>
    </row>
    <row r="48" spans="1:10" s="101" customFormat="1" x14ac:dyDescent="0.2">
      <c r="A48" s="107">
        <v>44</v>
      </c>
      <c r="B48" s="61" t="s">
        <v>440</v>
      </c>
      <c r="C48" s="108" t="s">
        <v>3353</v>
      </c>
      <c r="D48" s="32" t="s">
        <v>289</v>
      </c>
      <c r="E48" s="146"/>
      <c r="F48" s="100" t="s">
        <v>410</v>
      </c>
      <c r="G48" s="61">
        <v>9</v>
      </c>
      <c r="I48" s="62" t="s">
        <v>289</v>
      </c>
      <c r="J48" s="75" t="s">
        <v>2575</v>
      </c>
    </row>
    <row r="49" spans="1:10" s="101" customFormat="1" x14ac:dyDescent="0.2">
      <c r="A49" s="107">
        <v>45</v>
      </c>
      <c r="B49" s="61" t="s">
        <v>440</v>
      </c>
      <c r="C49" s="108" t="s">
        <v>3354</v>
      </c>
      <c r="D49" s="32" t="s">
        <v>1800</v>
      </c>
      <c r="E49" s="146"/>
      <c r="F49" s="100" t="s">
        <v>1801</v>
      </c>
      <c r="G49" s="61">
        <v>9</v>
      </c>
      <c r="I49" s="62" t="s">
        <v>1800</v>
      </c>
      <c r="J49" s="75" t="s">
        <v>2576</v>
      </c>
    </row>
    <row r="50" spans="1:10" s="101" customFormat="1" x14ac:dyDescent="0.2">
      <c r="A50" s="107">
        <v>46</v>
      </c>
      <c r="B50" s="61" t="s">
        <v>440</v>
      </c>
      <c r="C50" s="108" t="s">
        <v>3355</v>
      </c>
      <c r="D50" s="32" t="s">
        <v>208</v>
      </c>
      <c r="E50" s="146"/>
      <c r="F50" s="100" t="s">
        <v>325</v>
      </c>
      <c r="G50" s="61">
        <v>9</v>
      </c>
      <c r="I50" s="62" t="s">
        <v>208</v>
      </c>
      <c r="J50" s="75" t="s">
        <v>2016</v>
      </c>
    </row>
    <row r="51" spans="1:10" s="101" customFormat="1" x14ac:dyDescent="0.2">
      <c r="A51" s="107">
        <v>47</v>
      </c>
      <c r="B51" s="61" t="s">
        <v>440</v>
      </c>
      <c r="C51" s="108" t="s">
        <v>3356</v>
      </c>
      <c r="D51" s="32" t="s">
        <v>1802</v>
      </c>
      <c r="E51" s="146"/>
      <c r="F51" s="100" t="s">
        <v>1803</v>
      </c>
      <c r="G51" s="61">
        <v>10</v>
      </c>
      <c r="I51" s="62" t="s">
        <v>2017</v>
      </c>
      <c r="J51" s="75" t="s">
        <v>1934</v>
      </c>
    </row>
    <row r="52" spans="1:10" s="101" customFormat="1" x14ac:dyDescent="0.2">
      <c r="A52" s="107">
        <v>48</v>
      </c>
      <c r="B52" s="61" t="s">
        <v>440</v>
      </c>
      <c r="C52" s="108" t="s">
        <v>3357</v>
      </c>
      <c r="D52" s="32" t="s">
        <v>1804</v>
      </c>
      <c r="E52" s="146"/>
      <c r="F52" s="100" t="s">
        <v>1805</v>
      </c>
      <c r="G52" s="61">
        <v>11</v>
      </c>
      <c r="I52" s="62" t="s">
        <v>1935</v>
      </c>
      <c r="J52" s="75" t="s">
        <v>1936</v>
      </c>
    </row>
    <row r="53" spans="1:10" s="101" customFormat="1" x14ac:dyDescent="0.2">
      <c r="A53" s="107">
        <v>49</v>
      </c>
      <c r="B53" s="61" t="s">
        <v>440</v>
      </c>
      <c r="C53" s="108" t="s">
        <v>3358</v>
      </c>
      <c r="D53" s="32" t="s">
        <v>209</v>
      </c>
      <c r="E53" s="146"/>
      <c r="F53" s="100" t="s">
        <v>3125</v>
      </c>
      <c r="G53" s="61">
        <v>12</v>
      </c>
      <c r="I53" s="62" t="s">
        <v>209</v>
      </c>
      <c r="J53" s="75" t="s">
        <v>2018</v>
      </c>
    </row>
    <row r="54" spans="1:10" s="101" customFormat="1" ht="22.5" x14ac:dyDescent="0.2">
      <c r="A54" s="107">
        <v>50</v>
      </c>
      <c r="B54" s="61" t="s">
        <v>440</v>
      </c>
      <c r="C54" s="108" t="s">
        <v>3359</v>
      </c>
      <c r="D54" s="32" t="s">
        <v>1806</v>
      </c>
      <c r="E54" s="146"/>
      <c r="F54" s="100" t="s">
        <v>1807</v>
      </c>
      <c r="G54" s="61">
        <v>12</v>
      </c>
      <c r="I54" s="62" t="s">
        <v>2019</v>
      </c>
      <c r="J54" s="75" t="s">
        <v>2020</v>
      </c>
    </row>
    <row r="55" spans="1:10" s="101" customFormat="1" x14ac:dyDescent="0.2">
      <c r="A55" s="107">
        <v>51</v>
      </c>
      <c r="B55" s="61" t="s">
        <v>440</v>
      </c>
      <c r="C55" s="108" t="s">
        <v>3360</v>
      </c>
      <c r="D55" s="32" t="s">
        <v>2417</v>
      </c>
      <c r="E55" s="146"/>
      <c r="F55" s="100" t="s">
        <v>2418</v>
      </c>
      <c r="G55" s="61">
        <v>12</v>
      </c>
      <c r="I55" s="62" t="s">
        <v>2021</v>
      </c>
      <c r="J55" s="75" t="s">
        <v>2022</v>
      </c>
    </row>
    <row r="56" spans="1:10" s="101" customFormat="1" ht="12.75" customHeight="1" x14ac:dyDescent="0.2">
      <c r="A56" s="107">
        <v>52</v>
      </c>
      <c r="B56" s="61" t="s">
        <v>440</v>
      </c>
      <c r="C56" s="108" t="s">
        <v>3361</v>
      </c>
      <c r="D56" s="32" t="s">
        <v>2419</v>
      </c>
      <c r="E56" s="146"/>
      <c r="F56" s="100" t="s">
        <v>2420</v>
      </c>
      <c r="G56" s="61">
        <v>13</v>
      </c>
      <c r="I56" s="62" t="s">
        <v>2023</v>
      </c>
      <c r="J56" s="75" t="s">
        <v>2024</v>
      </c>
    </row>
    <row r="57" spans="1:10" s="101" customFormat="1" ht="12.75" customHeight="1" x14ac:dyDescent="0.2">
      <c r="A57" s="107">
        <v>53</v>
      </c>
      <c r="B57" s="61" t="s">
        <v>440</v>
      </c>
      <c r="C57" s="108" t="s">
        <v>3362</v>
      </c>
      <c r="D57" s="32" t="s">
        <v>2421</v>
      </c>
      <c r="E57" s="146"/>
      <c r="F57" s="100" t="s">
        <v>2422</v>
      </c>
      <c r="G57" s="61">
        <v>13</v>
      </c>
      <c r="I57" s="62" t="s">
        <v>2025</v>
      </c>
      <c r="J57" s="75" t="s">
        <v>2026</v>
      </c>
    </row>
    <row r="58" spans="1:10" s="101" customFormat="1" ht="12.75" customHeight="1" x14ac:dyDescent="0.2">
      <c r="A58" s="107">
        <v>54</v>
      </c>
      <c r="B58" s="61" t="s">
        <v>440</v>
      </c>
      <c r="C58" s="108" t="s">
        <v>3363</v>
      </c>
      <c r="D58" s="32" t="s">
        <v>758</v>
      </c>
      <c r="E58" s="146"/>
      <c r="F58" s="100" t="s">
        <v>328</v>
      </c>
      <c r="G58" s="61">
        <v>14</v>
      </c>
      <c r="I58" s="62" t="s">
        <v>911</v>
      </c>
      <c r="J58" s="75" t="s">
        <v>2027</v>
      </c>
    </row>
    <row r="59" spans="1:10" s="101" customFormat="1" ht="12.75" customHeight="1" x14ac:dyDescent="0.2">
      <c r="A59" s="107">
        <v>55</v>
      </c>
      <c r="B59" s="61" t="s">
        <v>440</v>
      </c>
      <c r="C59" s="108" t="s">
        <v>3364</v>
      </c>
      <c r="D59" s="32" t="s">
        <v>2423</v>
      </c>
      <c r="E59" s="146"/>
      <c r="F59" s="100">
        <v>32411</v>
      </c>
      <c r="G59" s="61">
        <v>15</v>
      </c>
      <c r="I59" s="62" t="s">
        <v>2423</v>
      </c>
      <c r="J59" s="75" t="s">
        <v>2577</v>
      </c>
    </row>
    <row r="60" spans="1:10" s="101" customFormat="1" x14ac:dyDescent="0.2">
      <c r="A60" s="107">
        <v>56</v>
      </c>
      <c r="B60" s="61" t="s">
        <v>440</v>
      </c>
      <c r="C60" s="108" t="s">
        <v>3365</v>
      </c>
      <c r="D60" s="32" t="s">
        <v>2424</v>
      </c>
      <c r="E60" s="146"/>
      <c r="F60" s="100" t="s">
        <v>2425</v>
      </c>
      <c r="G60" s="61">
        <v>15</v>
      </c>
      <c r="I60" s="62" t="s">
        <v>2578</v>
      </c>
      <c r="J60" s="75" t="s">
        <v>2579</v>
      </c>
    </row>
    <row r="61" spans="1:10" s="101" customFormat="1" x14ac:dyDescent="0.2">
      <c r="A61" s="107">
        <v>57</v>
      </c>
      <c r="B61" s="61" t="s">
        <v>440</v>
      </c>
      <c r="C61" s="108" t="s">
        <v>3366</v>
      </c>
      <c r="D61" s="32" t="s">
        <v>329</v>
      </c>
      <c r="E61" s="146"/>
      <c r="F61" s="100" t="s">
        <v>330</v>
      </c>
      <c r="G61" s="61">
        <v>16</v>
      </c>
      <c r="I61" s="62" t="s">
        <v>912</v>
      </c>
      <c r="J61" s="75" t="s">
        <v>2028</v>
      </c>
    </row>
    <row r="62" spans="1:10" s="101" customFormat="1" ht="22.5" x14ac:dyDescent="0.2">
      <c r="A62" s="107">
        <v>58</v>
      </c>
      <c r="B62" s="61" t="s">
        <v>440</v>
      </c>
      <c r="C62" s="108" t="s">
        <v>3367</v>
      </c>
      <c r="D62" s="32" t="s">
        <v>331</v>
      </c>
      <c r="E62" s="146"/>
      <c r="F62" s="100" t="s">
        <v>332</v>
      </c>
      <c r="G62" s="61">
        <v>16</v>
      </c>
      <c r="I62" s="62" t="s">
        <v>2029</v>
      </c>
      <c r="J62" s="75" t="s">
        <v>2030</v>
      </c>
    </row>
    <row r="63" spans="1:10" s="101" customFormat="1" ht="22.5" x14ac:dyDescent="0.2">
      <c r="A63" s="107">
        <v>59</v>
      </c>
      <c r="B63" s="61" t="s">
        <v>440</v>
      </c>
      <c r="C63" s="108" t="s">
        <v>3368</v>
      </c>
      <c r="D63" s="32" t="s">
        <v>333</v>
      </c>
      <c r="E63" s="146"/>
      <c r="F63" s="100" t="s">
        <v>334</v>
      </c>
      <c r="G63" s="61">
        <v>16</v>
      </c>
      <c r="I63" s="62" t="s">
        <v>2031</v>
      </c>
      <c r="J63" s="75" t="s">
        <v>2032</v>
      </c>
    </row>
    <row r="64" spans="1:10" s="101" customFormat="1" ht="12.75" customHeight="1" x14ac:dyDescent="0.2">
      <c r="A64" s="107">
        <v>60</v>
      </c>
      <c r="B64" s="61" t="s">
        <v>440</v>
      </c>
      <c r="C64" s="108" t="s">
        <v>3369</v>
      </c>
      <c r="D64" s="32" t="s">
        <v>335</v>
      </c>
      <c r="E64" s="146"/>
      <c r="F64" s="100" t="s">
        <v>336</v>
      </c>
      <c r="G64" s="61">
        <v>16</v>
      </c>
      <c r="I64" s="62" t="s">
        <v>913</v>
      </c>
      <c r="J64" s="75" t="s">
        <v>2033</v>
      </c>
    </row>
    <row r="65" spans="1:10" s="101" customFormat="1" x14ac:dyDescent="0.2">
      <c r="A65" s="107">
        <v>61</v>
      </c>
      <c r="B65" s="61" t="s">
        <v>440</v>
      </c>
      <c r="C65" s="108" t="s">
        <v>3370</v>
      </c>
      <c r="D65" s="32" t="s">
        <v>2426</v>
      </c>
      <c r="E65" s="146"/>
      <c r="F65" s="100" t="s">
        <v>2427</v>
      </c>
      <c r="G65" s="61">
        <v>16</v>
      </c>
      <c r="I65" s="62" t="s">
        <v>2034</v>
      </c>
      <c r="J65" s="75" t="s">
        <v>2035</v>
      </c>
    </row>
    <row r="66" spans="1:10" s="101" customFormat="1" x14ac:dyDescent="0.2">
      <c r="A66" s="107">
        <v>62</v>
      </c>
      <c r="B66" s="61" t="s">
        <v>440</v>
      </c>
      <c r="C66" s="108" t="s">
        <v>3371</v>
      </c>
      <c r="D66" s="32" t="s">
        <v>2428</v>
      </c>
      <c r="E66" s="146"/>
      <c r="F66" s="100" t="s">
        <v>2429</v>
      </c>
      <c r="G66" s="61">
        <v>16</v>
      </c>
      <c r="I66" s="62" t="s">
        <v>2036</v>
      </c>
      <c r="J66" s="75" t="s">
        <v>2037</v>
      </c>
    </row>
    <row r="67" spans="1:10" s="101" customFormat="1" x14ac:dyDescent="0.2">
      <c r="A67" s="107">
        <v>63</v>
      </c>
      <c r="B67" s="61" t="s">
        <v>440</v>
      </c>
      <c r="C67" s="108" t="s">
        <v>3372</v>
      </c>
      <c r="D67" s="32" t="s">
        <v>2430</v>
      </c>
      <c r="E67" s="146"/>
      <c r="F67" s="100" t="s">
        <v>411</v>
      </c>
      <c r="G67" s="61">
        <v>16</v>
      </c>
      <c r="I67" s="62" t="s">
        <v>2038</v>
      </c>
      <c r="J67" s="75" t="s">
        <v>2039</v>
      </c>
    </row>
    <row r="68" spans="1:10" s="101" customFormat="1" x14ac:dyDescent="0.2">
      <c r="A68" s="107">
        <v>64</v>
      </c>
      <c r="B68" s="61" t="s">
        <v>440</v>
      </c>
      <c r="C68" s="108" t="s">
        <v>3373</v>
      </c>
      <c r="D68" s="32" t="s">
        <v>337</v>
      </c>
      <c r="E68" s="146"/>
      <c r="F68" s="100" t="s">
        <v>338</v>
      </c>
      <c r="G68" s="61">
        <v>17</v>
      </c>
      <c r="I68" s="62" t="s">
        <v>914</v>
      </c>
      <c r="J68" s="75" t="s">
        <v>2040</v>
      </c>
    </row>
    <row r="69" spans="1:10" s="101" customFormat="1" x14ac:dyDescent="0.2">
      <c r="A69" s="107">
        <v>65</v>
      </c>
      <c r="B69" s="61" t="s">
        <v>440</v>
      </c>
      <c r="C69" s="108" t="s">
        <v>3374</v>
      </c>
      <c r="D69" s="32" t="s">
        <v>339</v>
      </c>
      <c r="E69" s="146"/>
      <c r="F69" s="100" t="s">
        <v>340</v>
      </c>
      <c r="G69" s="61">
        <v>17</v>
      </c>
      <c r="I69" s="62" t="s">
        <v>915</v>
      </c>
      <c r="J69" s="75" t="s">
        <v>2041</v>
      </c>
    </row>
    <row r="70" spans="1:10" s="101" customFormat="1" x14ac:dyDescent="0.2">
      <c r="A70" s="107">
        <v>66</v>
      </c>
      <c r="B70" s="61" t="s">
        <v>440</v>
      </c>
      <c r="C70" s="108" t="s">
        <v>3375</v>
      </c>
      <c r="D70" s="32" t="s">
        <v>794</v>
      </c>
      <c r="E70" s="146"/>
      <c r="F70" s="100" t="s">
        <v>795</v>
      </c>
      <c r="G70" s="61">
        <v>18</v>
      </c>
      <c r="I70" s="62" t="s">
        <v>916</v>
      </c>
      <c r="J70" s="75" t="s">
        <v>2042</v>
      </c>
    </row>
    <row r="71" spans="1:10" s="101" customFormat="1" x14ac:dyDescent="0.2">
      <c r="A71" s="107">
        <v>67</v>
      </c>
      <c r="B71" s="61" t="s">
        <v>440</v>
      </c>
      <c r="C71" s="108" t="s">
        <v>3376</v>
      </c>
      <c r="D71" s="32" t="s">
        <v>2431</v>
      </c>
      <c r="E71" s="146"/>
      <c r="F71" s="100" t="s">
        <v>3123</v>
      </c>
      <c r="G71" s="61">
        <v>18</v>
      </c>
      <c r="I71" s="62" t="s">
        <v>2043</v>
      </c>
      <c r="J71" s="75" t="s">
        <v>2044</v>
      </c>
    </row>
    <row r="72" spans="1:10" s="101" customFormat="1" x14ac:dyDescent="0.2">
      <c r="A72" s="107">
        <v>68</v>
      </c>
      <c r="B72" s="61" t="s">
        <v>440</v>
      </c>
      <c r="C72" s="108" t="s">
        <v>3377</v>
      </c>
      <c r="D72" s="32" t="s">
        <v>917</v>
      </c>
      <c r="E72" s="146"/>
      <c r="F72" s="100" t="s">
        <v>796</v>
      </c>
      <c r="G72" s="61">
        <v>19</v>
      </c>
      <c r="I72" s="62" t="s">
        <v>917</v>
      </c>
      <c r="J72" s="75" t="s">
        <v>2045</v>
      </c>
    </row>
    <row r="73" spans="1:10" s="101" customFormat="1" x14ac:dyDescent="0.2">
      <c r="A73" s="107">
        <v>69</v>
      </c>
      <c r="B73" s="61" t="s">
        <v>440</v>
      </c>
      <c r="C73" s="108" t="s">
        <v>3378</v>
      </c>
      <c r="D73" s="32" t="s">
        <v>797</v>
      </c>
      <c r="E73" s="146"/>
      <c r="F73" s="100" t="s">
        <v>798</v>
      </c>
      <c r="G73" s="61">
        <v>19</v>
      </c>
      <c r="I73" s="62" t="s">
        <v>224</v>
      </c>
      <c r="J73" s="75" t="s">
        <v>2046</v>
      </c>
    </row>
    <row r="74" spans="1:10" s="101" customFormat="1" x14ac:dyDescent="0.2">
      <c r="A74" s="107">
        <v>70</v>
      </c>
      <c r="B74" s="61" t="s">
        <v>440</v>
      </c>
      <c r="C74" s="108" t="s">
        <v>3379</v>
      </c>
      <c r="D74" s="32" t="s">
        <v>799</v>
      </c>
      <c r="E74" s="146"/>
      <c r="F74" s="100" t="s">
        <v>800</v>
      </c>
      <c r="G74" s="61">
        <v>19</v>
      </c>
      <c r="I74" s="62" t="s">
        <v>918</v>
      </c>
      <c r="J74" s="75" t="s">
        <v>2047</v>
      </c>
    </row>
    <row r="75" spans="1:10" s="101" customFormat="1" x14ac:dyDescent="0.2">
      <c r="A75" s="107">
        <v>71</v>
      </c>
      <c r="B75" s="61" t="s">
        <v>440</v>
      </c>
      <c r="C75" s="108" t="s">
        <v>3380</v>
      </c>
      <c r="D75" s="32" t="s">
        <v>801</v>
      </c>
      <c r="E75" s="146"/>
      <c r="F75" s="100" t="s">
        <v>802</v>
      </c>
      <c r="G75" s="61">
        <v>19</v>
      </c>
      <c r="I75" s="62" t="s">
        <v>23</v>
      </c>
      <c r="J75" s="75" t="s">
        <v>2048</v>
      </c>
    </row>
    <row r="76" spans="1:10" s="101" customFormat="1" x14ac:dyDescent="0.2">
      <c r="A76" s="107">
        <v>72</v>
      </c>
      <c r="B76" s="61" t="s">
        <v>440</v>
      </c>
      <c r="C76" s="108" t="s">
        <v>3381</v>
      </c>
      <c r="D76" s="32" t="s">
        <v>24</v>
      </c>
      <c r="E76" s="146"/>
      <c r="F76" s="100" t="s">
        <v>803</v>
      </c>
      <c r="G76" s="61">
        <v>19</v>
      </c>
      <c r="I76" s="62" t="s">
        <v>24</v>
      </c>
      <c r="J76" s="75" t="s">
        <v>2049</v>
      </c>
    </row>
    <row r="77" spans="1:10" s="101" customFormat="1" x14ac:dyDescent="0.2">
      <c r="A77" s="107">
        <v>73</v>
      </c>
      <c r="B77" s="61" t="s">
        <v>440</v>
      </c>
      <c r="C77" s="108" t="s">
        <v>3382</v>
      </c>
      <c r="D77" s="32" t="s">
        <v>25</v>
      </c>
      <c r="E77" s="146"/>
      <c r="F77" s="100" t="s">
        <v>804</v>
      </c>
      <c r="G77" s="61">
        <v>20</v>
      </c>
      <c r="I77" s="62" t="s">
        <v>25</v>
      </c>
      <c r="J77" s="75" t="s">
        <v>2050</v>
      </c>
    </row>
    <row r="78" spans="1:10" s="101" customFormat="1" ht="22.5" x14ac:dyDescent="0.2">
      <c r="A78" s="107">
        <v>74</v>
      </c>
      <c r="B78" s="61" t="s">
        <v>440</v>
      </c>
      <c r="C78" s="108" t="s">
        <v>3383</v>
      </c>
      <c r="D78" s="32" t="s">
        <v>1837</v>
      </c>
      <c r="E78" s="146"/>
      <c r="F78" s="100" t="s">
        <v>1838</v>
      </c>
      <c r="G78" s="61">
        <v>20</v>
      </c>
      <c r="I78" s="62" t="s">
        <v>3746</v>
      </c>
      <c r="J78" s="75" t="s">
        <v>2051</v>
      </c>
    </row>
    <row r="79" spans="1:10" s="101" customFormat="1" x14ac:dyDescent="0.2">
      <c r="A79" s="107">
        <v>75</v>
      </c>
      <c r="B79" s="61" t="s">
        <v>440</v>
      </c>
      <c r="C79" s="108" t="s">
        <v>3384</v>
      </c>
      <c r="D79" s="32" t="s">
        <v>1839</v>
      </c>
      <c r="E79" s="146"/>
      <c r="F79" s="100" t="s">
        <v>1840</v>
      </c>
      <c r="G79" s="61">
        <v>20</v>
      </c>
      <c r="I79" s="62" t="s">
        <v>2052</v>
      </c>
      <c r="J79" s="75" t="s">
        <v>2053</v>
      </c>
    </row>
    <row r="80" spans="1:10" s="101" customFormat="1" x14ac:dyDescent="0.2">
      <c r="A80" s="107">
        <v>76</v>
      </c>
      <c r="B80" s="61" t="s">
        <v>440</v>
      </c>
      <c r="C80" s="108" t="s">
        <v>3385</v>
      </c>
      <c r="D80" s="32" t="s">
        <v>805</v>
      </c>
      <c r="E80" s="146"/>
      <c r="F80" s="100" t="s">
        <v>806</v>
      </c>
      <c r="G80" s="61">
        <v>20</v>
      </c>
      <c r="I80" s="62" t="s">
        <v>2054</v>
      </c>
      <c r="J80" s="75" t="s">
        <v>2055</v>
      </c>
    </row>
    <row r="81" spans="1:10" s="101" customFormat="1" x14ac:dyDescent="0.2">
      <c r="A81" s="107">
        <v>77</v>
      </c>
      <c r="B81" s="61" t="s">
        <v>440</v>
      </c>
      <c r="C81" s="108" t="s">
        <v>3386</v>
      </c>
      <c r="D81" s="32" t="s">
        <v>807</v>
      </c>
      <c r="E81" s="146"/>
      <c r="F81" s="100" t="s">
        <v>808</v>
      </c>
      <c r="G81" s="61">
        <v>20</v>
      </c>
      <c r="I81" s="62" t="s">
        <v>26</v>
      </c>
      <c r="J81" s="75" t="s">
        <v>2056</v>
      </c>
    </row>
    <row r="82" spans="1:10" s="101" customFormat="1" ht="22.5" x14ac:dyDescent="0.2">
      <c r="A82" s="107">
        <v>78</v>
      </c>
      <c r="B82" s="61" t="s">
        <v>440</v>
      </c>
      <c r="C82" s="108" t="s">
        <v>3387</v>
      </c>
      <c r="D82" s="32" t="s">
        <v>1841</v>
      </c>
      <c r="E82" s="146"/>
      <c r="F82" s="100" t="s">
        <v>1842</v>
      </c>
      <c r="G82" s="61">
        <v>20</v>
      </c>
      <c r="I82" s="62" t="s">
        <v>3851</v>
      </c>
      <c r="J82" s="75" t="s">
        <v>2057</v>
      </c>
    </row>
    <row r="83" spans="1:10" s="101" customFormat="1" ht="12.75" customHeight="1" x14ac:dyDescent="0.2">
      <c r="A83" s="107">
        <v>79</v>
      </c>
      <c r="B83" s="61" t="s">
        <v>440</v>
      </c>
      <c r="C83" s="108" t="s">
        <v>3388</v>
      </c>
      <c r="D83" s="32" t="s">
        <v>809</v>
      </c>
      <c r="E83" s="146"/>
      <c r="F83" s="100" t="s">
        <v>810</v>
      </c>
      <c r="G83" s="61">
        <v>20</v>
      </c>
      <c r="I83" s="62" t="s">
        <v>922</v>
      </c>
      <c r="J83" s="75" t="s">
        <v>2058</v>
      </c>
    </row>
    <row r="84" spans="1:10" s="101" customFormat="1" x14ac:dyDescent="0.2">
      <c r="A84" s="107">
        <v>80</v>
      </c>
      <c r="B84" s="61" t="s">
        <v>440</v>
      </c>
      <c r="C84" s="108" t="s">
        <v>3389</v>
      </c>
      <c r="D84" s="32" t="s">
        <v>2435</v>
      </c>
      <c r="E84" s="146"/>
      <c r="F84" s="100" t="s">
        <v>2436</v>
      </c>
      <c r="G84" s="61">
        <v>20</v>
      </c>
      <c r="I84" s="62" t="s">
        <v>3852</v>
      </c>
      <c r="J84" s="75" t="s">
        <v>2059</v>
      </c>
    </row>
    <row r="85" spans="1:10" s="101" customFormat="1" ht="22.5" x14ac:dyDescent="0.2">
      <c r="A85" s="107">
        <v>81</v>
      </c>
      <c r="B85" s="61" t="s">
        <v>440</v>
      </c>
      <c r="C85" s="108" t="s">
        <v>3390</v>
      </c>
      <c r="D85" s="32" t="s">
        <v>811</v>
      </c>
      <c r="E85" s="146"/>
      <c r="F85" s="100" t="s">
        <v>812</v>
      </c>
      <c r="G85" s="61">
        <v>21</v>
      </c>
      <c r="I85" s="62" t="s">
        <v>2060</v>
      </c>
      <c r="J85" s="75" t="s">
        <v>2061</v>
      </c>
    </row>
    <row r="86" spans="1:10" s="101" customFormat="1" x14ac:dyDescent="0.2">
      <c r="A86" s="107">
        <v>82</v>
      </c>
      <c r="B86" s="61" t="s">
        <v>440</v>
      </c>
      <c r="C86" s="108" t="s">
        <v>3391</v>
      </c>
      <c r="D86" s="32" t="s">
        <v>813</v>
      </c>
      <c r="E86" s="146"/>
      <c r="F86" s="100" t="s">
        <v>814</v>
      </c>
      <c r="G86" s="61">
        <v>21</v>
      </c>
      <c r="I86" s="62" t="s">
        <v>923</v>
      </c>
      <c r="J86" s="75" t="s">
        <v>2062</v>
      </c>
    </row>
    <row r="87" spans="1:10" s="101" customFormat="1" x14ac:dyDescent="0.2">
      <c r="A87" s="107">
        <v>83</v>
      </c>
      <c r="B87" s="61" t="s">
        <v>440</v>
      </c>
      <c r="C87" s="108" t="s">
        <v>3392</v>
      </c>
      <c r="D87" s="32" t="s">
        <v>815</v>
      </c>
      <c r="E87" s="146"/>
      <c r="F87" s="100" t="s">
        <v>816</v>
      </c>
      <c r="G87" s="61">
        <v>21</v>
      </c>
      <c r="I87" s="62" t="s">
        <v>924</v>
      </c>
      <c r="J87" s="75" t="s">
        <v>2063</v>
      </c>
    </row>
    <row r="88" spans="1:10" s="101" customFormat="1" ht="22.5" x14ac:dyDescent="0.2">
      <c r="A88" s="107">
        <v>84</v>
      </c>
      <c r="B88" s="61" t="s">
        <v>440</v>
      </c>
      <c r="C88" s="108" t="s">
        <v>3393</v>
      </c>
      <c r="D88" s="32" t="s">
        <v>817</v>
      </c>
      <c r="E88" s="146"/>
      <c r="F88" s="100" t="s">
        <v>818</v>
      </c>
      <c r="G88" s="61">
        <v>21</v>
      </c>
      <c r="I88" s="62" t="s">
        <v>925</v>
      </c>
      <c r="J88" s="75" t="s">
        <v>2064</v>
      </c>
    </row>
    <row r="89" spans="1:10" s="101" customFormat="1" x14ac:dyDescent="0.2">
      <c r="A89" s="107">
        <v>85</v>
      </c>
      <c r="B89" s="61" t="s">
        <v>440</v>
      </c>
      <c r="C89" s="108" t="s">
        <v>3394</v>
      </c>
      <c r="D89" s="32" t="s">
        <v>819</v>
      </c>
      <c r="E89" s="146"/>
      <c r="F89" s="100" t="s">
        <v>820</v>
      </c>
      <c r="G89" s="61">
        <v>21</v>
      </c>
      <c r="I89" s="62" t="s">
        <v>926</v>
      </c>
      <c r="J89" s="75" t="s">
        <v>2065</v>
      </c>
    </row>
    <row r="90" spans="1:10" s="101" customFormat="1" ht="22.5" x14ac:dyDescent="0.2">
      <c r="A90" s="107">
        <v>86</v>
      </c>
      <c r="B90" s="61" t="s">
        <v>440</v>
      </c>
      <c r="C90" s="108" t="s">
        <v>3395</v>
      </c>
      <c r="D90" s="32" t="s">
        <v>821</v>
      </c>
      <c r="E90" s="146"/>
      <c r="F90" s="100" t="s">
        <v>822</v>
      </c>
      <c r="G90" s="61">
        <v>21</v>
      </c>
      <c r="I90" s="62" t="s">
        <v>927</v>
      </c>
      <c r="J90" s="75" t="s">
        <v>2066</v>
      </c>
    </row>
    <row r="91" spans="1:10" s="101" customFormat="1" ht="12.75" customHeight="1" x14ac:dyDescent="0.2">
      <c r="A91" s="107">
        <v>87</v>
      </c>
      <c r="B91" s="61" t="s">
        <v>440</v>
      </c>
      <c r="C91" s="108" t="s">
        <v>3396</v>
      </c>
      <c r="D91" s="32" t="s">
        <v>823</v>
      </c>
      <c r="E91" s="146"/>
      <c r="F91" s="100" t="s">
        <v>341</v>
      </c>
      <c r="G91" s="61">
        <v>21</v>
      </c>
      <c r="I91" s="62" t="s">
        <v>928</v>
      </c>
      <c r="J91" s="75" t="s">
        <v>2067</v>
      </c>
    </row>
    <row r="92" spans="1:10" s="101" customFormat="1" x14ac:dyDescent="0.2">
      <c r="A92" s="107">
        <v>88</v>
      </c>
      <c r="B92" s="61" t="s">
        <v>440</v>
      </c>
      <c r="C92" s="108" t="s">
        <v>3397</v>
      </c>
      <c r="D92" s="32" t="s">
        <v>342</v>
      </c>
      <c r="E92" s="146"/>
      <c r="F92" s="100" t="s">
        <v>343</v>
      </c>
      <c r="G92" s="61">
        <v>22</v>
      </c>
      <c r="I92" s="62" t="s">
        <v>929</v>
      </c>
      <c r="J92" s="75" t="s">
        <v>2068</v>
      </c>
    </row>
    <row r="93" spans="1:10" s="101" customFormat="1" ht="12.75" customHeight="1" x14ac:dyDescent="0.2">
      <c r="A93" s="107">
        <v>89</v>
      </c>
      <c r="B93" s="61" t="s">
        <v>440</v>
      </c>
      <c r="C93" s="108" t="s">
        <v>3398</v>
      </c>
      <c r="D93" s="32" t="s">
        <v>344</v>
      </c>
      <c r="E93" s="146"/>
      <c r="F93" s="100" t="s">
        <v>345</v>
      </c>
      <c r="G93" s="61">
        <v>22</v>
      </c>
      <c r="I93" s="62" t="s">
        <v>930</v>
      </c>
      <c r="J93" s="75" t="s">
        <v>2069</v>
      </c>
    </row>
    <row r="94" spans="1:10" s="101" customFormat="1" x14ac:dyDescent="0.2">
      <c r="A94" s="107">
        <v>90</v>
      </c>
      <c r="B94" s="61" t="s">
        <v>440</v>
      </c>
      <c r="C94" s="108" t="s">
        <v>3399</v>
      </c>
      <c r="D94" s="32" t="s">
        <v>346</v>
      </c>
      <c r="E94" s="146"/>
      <c r="F94" s="100" t="s">
        <v>347</v>
      </c>
      <c r="G94" s="61">
        <v>22</v>
      </c>
      <c r="I94" s="62" t="s">
        <v>931</v>
      </c>
      <c r="J94" s="75" t="s">
        <v>2070</v>
      </c>
    </row>
    <row r="95" spans="1:10" s="101" customFormat="1" x14ac:dyDescent="0.2">
      <c r="A95" s="107">
        <v>91</v>
      </c>
      <c r="B95" s="61" t="s">
        <v>440</v>
      </c>
      <c r="C95" s="108" t="s">
        <v>3400</v>
      </c>
      <c r="D95" s="32" t="s">
        <v>348</v>
      </c>
      <c r="E95" s="146"/>
      <c r="F95" s="100" t="s">
        <v>349</v>
      </c>
      <c r="G95" s="61">
        <v>22</v>
      </c>
      <c r="I95" s="62" t="s">
        <v>932</v>
      </c>
      <c r="J95" s="75" t="s">
        <v>2071</v>
      </c>
    </row>
    <row r="96" spans="1:10" s="101" customFormat="1" x14ac:dyDescent="0.2">
      <c r="A96" s="107">
        <v>92</v>
      </c>
      <c r="B96" s="61" t="s">
        <v>440</v>
      </c>
      <c r="C96" s="108" t="s">
        <v>3401</v>
      </c>
      <c r="D96" s="32" t="s">
        <v>350</v>
      </c>
      <c r="E96" s="146"/>
      <c r="F96" s="100" t="s">
        <v>351</v>
      </c>
      <c r="G96" s="61">
        <v>23</v>
      </c>
      <c r="I96" s="62" t="s">
        <v>933</v>
      </c>
      <c r="J96" s="75" t="s">
        <v>2072</v>
      </c>
    </row>
    <row r="97" spans="1:10" s="101" customFormat="1" x14ac:dyDescent="0.2">
      <c r="A97" s="107">
        <v>93</v>
      </c>
      <c r="B97" s="61" t="s">
        <v>440</v>
      </c>
      <c r="C97" s="108" t="s">
        <v>3402</v>
      </c>
      <c r="D97" s="32" t="s">
        <v>352</v>
      </c>
      <c r="E97" s="146"/>
      <c r="F97" s="100" t="s">
        <v>353</v>
      </c>
      <c r="G97" s="61">
        <v>23</v>
      </c>
      <c r="I97" s="22" t="s">
        <v>2073</v>
      </c>
      <c r="J97" s="75" t="s">
        <v>2074</v>
      </c>
    </row>
    <row r="98" spans="1:10" s="101" customFormat="1" x14ac:dyDescent="0.2">
      <c r="A98" s="107">
        <v>94</v>
      </c>
      <c r="B98" s="61" t="s">
        <v>440</v>
      </c>
      <c r="C98" s="108" t="s">
        <v>3403</v>
      </c>
      <c r="D98" s="32" t="s">
        <v>354</v>
      </c>
      <c r="E98" s="146"/>
      <c r="F98" s="100" t="s">
        <v>355</v>
      </c>
      <c r="G98" s="61">
        <v>23</v>
      </c>
      <c r="I98" s="62" t="s">
        <v>934</v>
      </c>
      <c r="J98" s="75" t="s">
        <v>2075</v>
      </c>
    </row>
    <row r="99" spans="1:10" s="101" customFormat="1" x14ac:dyDescent="0.2">
      <c r="A99" s="107">
        <v>95</v>
      </c>
      <c r="B99" s="61" t="s">
        <v>440</v>
      </c>
      <c r="C99" s="108" t="s">
        <v>3404</v>
      </c>
      <c r="D99" s="32" t="s">
        <v>356</v>
      </c>
      <c r="E99" s="146"/>
      <c r="F99" s="100" t="s">
        <v>357</v>
      </c>
      <c r="G99" s="61">
        <v>23</v>
      </c>
      <c r="I99" s="62" t="s">
        <v>935</v>
      </c>
      <c r="J99" s="75" t="s">
        <v>2076</v>
      </c>
    </row>
    <row r="100" spans="1:10" s="101" customFormat="1" ht="12.75" customHeight="1" x14ac:dyDescent="0.2">
      <c r="A100" s="107">
        <v>96</v>
      </c>
      <c r="B100" s="61" t="s">
        <v>440</v>
      </c>
      <c r="C100" s="108" t="s">
        <v>3405</v>
      </c>
      <c r="D100" s="32" t="s">
        <v>412</v>
      </c>
      <c r="E100" s="146"/>
      <c r="F100" s="100" t="s">
        <v>413</v>
      </c>
      <c r="G100" s="61">
        <v>24</v>
      </c>
      <c r="I100" s="62" t="s">
        <v>894</v>
      </c>
      <c r="J100" s="75" t="s">
        <v>2580</v>
      </c>
    </row>
    <row r="101" spans="1:10" s="101" customFormat="1" x14ac:dyDescent="0.2">
      <c r="A101" s="107">
        <v>97</v>
      </c>
      <c r="B101" s="61" t="s">
        <v>440</v>
      </c>
      <c r="C101" s="108" t="s">
        <v>3406</v>
      </c>
      <c r="D101" s="32" t="s">
        <v>414</v>
      </c>
      <c r="E101" s="146"/>
      <c r="F101" s="100" t="s">
        <v>415</v>
      </c>
      <c r="G101" s="61">
        <v>24</v>
      </c>
      <c r="I101" s="62" t="s">
        <v>895</v>
      </c>
      <c r="J101" s="75" t="s">
        <v>2581</v>
      </c>
    </row>
    <row r="102" spans="1:10" s="101" customFormat="1" x14ac:dyDescent="0.2">
      <c r="A102" s="107">
        <v>98</v>
      </c>
      <c r="B102" s="61" t="s">
        <v>440</v>
      </c>
      <c r="C102" s="108" t="s">
        <v>3407</v>
      </c>
      <c r="D102" s="32" t="s">
        <v>358</v>
      </c>
      <c r="E102" s="146"/>
      <c r="F102" s="100" t="s">
        <v>359</v>
      </c>
      <c r="G102" s="61">
        <v>24</v>
      </c>
      <c r="I102" s="62" t="s">
        <v>33</v>
      </c>
      <c r="J102" s="75" t="s">
        <v>2077</v>
      </c>
    </row>
    <row r="103" spans="1:10" s="101" customFormat="1" ht="22.5" x14ac:dyDescent="0.2">
      <c r="A103" s="107">
        <v>99</v>
      </c>
      <c r="B103" s="61" t="s">
        <v>440</v>
      </c>
      <c r="C103" s="108" t="s">
        <v>3408</v>
      </c>
      <c r="D103" s="32" t="s">
        <v>416</v>
      </c>
      <c r="E103" s="146"/>
      <c r="F103" s="100" t="s">
        <v>417</v>
      </c>
      <c r="G103" s="61">
        <v>24</v>
      </c>
      <c r="I103" s="62" t="s">
        <v>896</v>
      </c>
      <c r="J103" s="75" t="s">
        <v>2582</v>
      </c>
    </row>
    <row r="104" spans="1:10" s="101" customFormat="1" ht="22.5" x14ac:dyDescent="0.2">
      <c r="A104" s="107">
        <v>100</v>
      </c>
      <c r="B104" s="61" t="s">
        <v>440</v>
      </c>
      <c r="C104" s="108" t="s">
        <v>3409</v>
      </c>
      <c r="D104" s="32" t="s">
        <v>418</v>
      </c>
      <c r="E104" s="146"/>
      <c r="F104" s="100" t="s">
        <v>419</v>
      </c>
      <c r="G104" s="61">
        <v>24</v>
      </c>
      <c r="I104" s="62" t="s">
        <v>897</v>
      </c>
      <c r="J104" s="75" t="s">
        <v>2583</v>
      </c>
    </row>
    <row r="105" spans="1:10" s="101" customFormat="1" ht="22.5" x14ac:dyDescent="0.2">
      <c r="A105" s="107">
        <v>101</v>
      </c>
      <c r="B105" s="61" t="s">
        <v>440</v>
      </c>
      <c r="C105" s="108" t="s">
        <v>3410</v>
      </c>
      <c r="D105" s="32" t="s">
        <v>420</v>
      </c>
      <c r="E105" s="146"/>
      <c r="F105" s="100" t="s">
        <v>421</v>
      </c>
      <c r="G105" s="61">
        <v>24</v>
      </c>
      <c r="I105" s="62" t="s">
        <v>899</v>
      </c>
      <c r="J105" s="75" t="s">
        <v>2584</v>
      </c>
    </row>
    <row r="106" spans="1:10" s="101" customFormat="1" x14ac:dyDescent="0.2">
      <c r="A106" s="107">
        <v>102</v>
      </c>
      <c r="B106" s="61" t="s">
        <v>440</v>
      </c>
      <c r="C106" s="108" t="s">
        <v>3411</v>
      </c>
      <c r="D106" s="32" t="s">
        <v>422</v>
      </c>
      <c r="E106" s="146"/>
      <c r="F106" s="100" t="s">
        <v>423</v>
      </c>
      <c r="G106" s="61">
        <v>24</v>
      </c>
      <c r="I106" s="62" t="s">
        <v>900</v>
      </c>
      <c r="J106" s="75" t="s">
        <v>2585</v>
      </c>
    </row>
    <row r="107" spans="1:10" s="101" customFormat="1" ht="22.5" x14ac:dyDescent="0.2">
      <c r="A107" s="107">
        <v>103</v>
      </c>
      <c r="B107" s="61" t="s">
        <v>440</v>
      </c>
      <c r="C107" s="108" t="s">
        <v>3412</v>
      </c>
      <c r="D107" s="32" t="s">
        <v>424</v>
      </c>
      <c r="E107" s="146"/>
      <c r="F107" s="100" t="s">
        <v>425</v>
      </c>
      <c r="G107" s="61">
        <v>24</v>
      </c>
      <c r="I107" s="62" t="s">
        <v>901</v>
      </c>
      <c r="J107" s="75" t="s">
        <v>2586</v>
      </c>
    </row>
    <row r="108" spans="1:10" s="101" customFormat="1" ht="22.5" x14ac:dyDescent="0.2">
      <c r="A108" s="107">
        <v>104</v>
      </c>
      <c r="B108" s="61" t="s">
        <v>440</v>
      </c>
      <c r="C108" s="108" t="s">
        <v>3413</v>
      </c>
      <c r="D108" s="32" t="s">
        <v>426</v>
      </c>
      <c r="E108" s="146"/>
      <c r="F108" s="100" t="s">
        <v>427</v>
      </c>
      <c r="G108" s="61">
        <v>24</v>
      </c>
      <c r="I108" s="62" t="s">
        <v>902</v>
      </c>
      <c r="J108" s="75" t="s">
        <v>2587</v>
      </c>
    </row>
    <row r="109" spans="1:10" s="101" customFormat="1" x14ac:dyDescent="0.2">
      <c r="A109" s="107">
        <v>105</v>
      </c>
      <c r="B109" s="61" t="s">
        <v>440</v>
      </c>
      <c r="C109" s="108" t="s">
        <v>3414</v>
      </c>
      <c r="D109" s="32" t="s">
        <v>428</v>
      </c>
      <c r="E109" s="146"/>
      <c r="F109" s="100" t="s">
        <v>429</v>
      </c>
      <c r="G109" s="61">
        <v>24</v>
      </c>
      <c r="I109" s="62" t="s">
        <v>903</v>
      </c>
      <c r="J109" s="75" t="s">
        <v>2149</v>
      </c>
    </row>
    <row r="110" spans="1:10" s="101" customFormat="1" x14ac:dyDescent="0.2">
      <c r="A110" s="107">
        <v>106</v>
      </c>
      <c r="B110" s="61" t="s">
        <v>440</v>
      </c>
      <c r="C110" s="108" t="s">
        <v>3415</v>
      </c>
      <c r="D110" s="32" t="s">
        <v>430</v>
      </c>
      <c r="E110" s="146"/>
      <c r="F110" s="100" t="s">
        <v>431</v>
      </c>
      <c r="G110" s="61">
        <v>24</v>
      </c>
      <c r="I110" s="62" t="s">
        <v>904</v>
      </c>
      <c r="J110" s="75" t="s">
        <v>2588</v>
      </c>
    </row>
    <row r="111" spans="1:10" s="101" customFormat="1" x14ac:dyDescent="0.2">
      <c r="A111" s="107">
        <v>107</v>
      </c>
      <c r="B111" s="61" t="s">
        <v>440</v>
      </c>
      <c r="C111" s="108" t="s">
        <v>3416</v>
      </c>
      <c r="D111" s="32" t="s">
        <v>360</v>
      </c>
      <c r="E111" s="146"/>
      <c r="F111" s="100" t="s">
        <v>361</v>
      </c>
      <c r="G111" s="61">
        <v>24</v>
      </c>
      <c r="I111" s="62" t="s">
        <v>34</v>
      </c>
      <c r="J111" s="75" t="s">
        <v>2078</v>
      </c>
    </row>
    <row r="112" spans="1:10" s="101" customFormat="1" x14ac:dyDescent="0.2">
      <c r="A112" s="107">
        <v>108</v>
      </c>
      <c r="B112" s="61" t="s">
        <v>440</v>
      </c>
      <c r="C112" s="108" t="s">
        <v>3417</v>
      </c>
      <c r="D112" s="32" t="s">
        <v>362</v>
      </c>
      <c r="E112" s="146"/>
      <c r="F112" s="100" t="s">
        <v>363</v>
      </c>
      <c r="G112" s="61">
        <v>24</v>
      </c>
      <c r="I112" s="62" t="s">
        <v>35</v>
      </c>
      <c r="J112" s="75" t="s">
        <v>2079</v>
      </c>
    </row>
    <row r="113" spans="1:10" s="101" customFormat="1" ht="12.75" customHeight="1" x14ac:dyDescent="0.2">
      <c r="A113" s="107">
        <v>109</v>
      </c>
      <c r="B113" s="61" t="s">
        <v>440</v>
      </c>
      <c r="C113" s="108" t="s">
        <v>3418</v>
      </c>
      <c r="D113" s="32" t="s">
        <v>2437</v>
      </c>
      <c r="E113" s="146"/>
      <c r="F113" s="100" t="s">
        <v>2438</v>
      </c>
      <c r="G113" s="61">
        <v>24</v>
      </c>
      <c r="I113" s="62" t="s">
        <v>2080</v>
      </c>
      <c r="J113" s="75" t="s">
        <v>2081</v>
      </c>
    </row>
    <row r="114" spans="1:10" s="101" customFormat="1" ht="12.75" customHeight="1" x14ac:dyDescent="0.2">
      <c r="A114" s="107">
        <v>110</v>
      </c>
      <c r="B114" s="61" t="s">
        <v>440</v>
      </c>
      <c r="C114" s="108" t="s">
        <v>3419</v>
      </c>
      <c r="D114" s="32" t="s">
        <v>364</v>
      </c>
      <c r="E114" s="146"/>
      <c r="F114" s="100" t="s">
        <v>432</v>
      </c>
      <c r="G114" s="61">
        <v>24</v>
      </c>
      <c r="I114" s="62" t="s">
        <v>2082</v>
      </c>
      <c r="J114" s="75" t="s">
        <v>2083</v>
      </c>
    </row>
    <row r="115" spans="1:10" s="101" customFormat="1" ht="22.5" x14ac:dyDescent="0.2">
      <c r="A115" s="107">
        <v>111</v>
      </c>
      <c r="B115" s="61" t="s">
        <v>440</v>
      </c>
      <c r="C115" s="108" t="s">
        <v>3420</v>
      </c>
      <c r="D115" s="32" t="s">
        <v>2439</v>
      </c>
      <c r="E115" s="146"/>
      <c r="F115" s="100" t="s">
        <v>2440</v>
      </c>
      <c r="G115" s="61">
        <v>25</v>
      </c>
      <c r="I115" s="62" t="s">
        <v>2084</v>
      </c>
      <c r="J115" s="75" t="s">
        <v>2478</v>
      </c>
    </row>
    <row r="116" spans="1:10" s="101" customFormat="1" x14ac:dyDescent="0.2">
      <c r="A116" s="107">
        <v>112</v>
      </c>
      <c r="B116" s="61" t="s">
        <v>440</v>
      </c>
      <c r="C116" s="108" t="s">
        <v>3421</v>
      </c>
      <c r="D116" s="32" t="s">
        <v>365</v>
      </c>
      <c r="E116" s="146"/>
      <c r="F116" s="100" t="s">
        <v>366</v>
      </c>
      <c r="G116" s="61">
        <v>25</v>
      </c>
      <c r="I116" s="62" t="s">
        <v>36</v>
      </c>
      <c r="J116" s="75" t="s">
        <v>2479</v>
      </c>
    </row>
    <row r="117" spans="1:10" s="101" customFormat="1" x14ac:dyDescent="0.2">
      <c r="A117" s="107">
        <v>113</v>
      </c>
      <c r="B117" s="61" t="s">
        <v>440</v>
      </c>
      <c r="C117" s="108" t="s">
        <v>3422</v>
      </c>
      <c r="D117" s="32" t="s">
        <v>367</v>
      </c>
      <c r="E117" s="146"/>
      <c r="F117" s="100" t="s">
        <v>368</v>
      </c>
      <c r="G117" s="61">
        <v>25</v>
      </c>
      <c r="I117" s="62" t="s">
        <v>37</v>
      </c>
      <c r="J117" s="75" t="s">
        <v>2480</v>
      </c>
    </row>
    <row r="118" spans="1:10" s="101" customFormat="1" x14ac:dyDescent="0.2">
      <c r="A118" s="107">
        <v>114</v>
      </c>
      <c r="B118" s="61" t="s">
        <v>440</v>
      </c>
      <c r="C118" s="108" t="s">
        <v>3423</v>
      </c>
      <c r="D118" s="32" t="s">
        <v>369</v>
      </c>
      <c r="E118" s="146"/>
      <c r="F118" s="100" t="s">
        <v>370</v>
      </c>
      <c r="G118" s="61">
        <v>26</v>
      </c>
      <c r="I118" s="62" t="s">
        <v>38</v>
      </c>
      <c r="J118" s="75" t="s">
        <v>2481</v>
      </c>
    </row>
    <row r="119" spans="1:10" s="101" customFormat="1" x14ac:dyDescent="0.2">
      <c r="A119" s="107">
        <v>115</v>
      </c>
      <c r="B119" s="61" t="s">
        <v>440</v>
      </c>
      <c r="C119" s="108" t="s">
        <v>3424</v>
      </c>
      <c r="D119" s="32" t="s">
        <v>2441</v>
      </c>
      <c r="E119" s="146"/>
      <c r="F119" s="100" t="s">
        <v>2442</v>
      </c>
      <c r="G119" s="61">
        <v>26</v>
      </c>
      <c r="I119" s="62" t="s">
        <v>3747</v>
      </c>
      <c r="J119" s="75" t="s">
        <v>3127</v>
      </c>
    </row>
    <row r="120" spans="1:10" s="101" customFormat="1" x14ac:dyDescent="0.2">
      <c r="A120" s="107">
        <v>116</v>
      </c>
      <c r="B120" s="61" t="s">
        <v>440</v>
      </c>
      <c r="C120" s="108" t="s">
        <v>3841</v>
      </c>
      <c r="D120" s="32" t="s">
        <v>771</v>
      </c>
      <c r="E120" s="146"/>
      <c r="F120" s="100" t="s">
        <v>3856</v>
      </c>
      <c r="G120" s="61">
        <v>27</v>
      </c>
      <c r="I120" s="62" t="s">
        <v>771</v>
      </c>
      <c r="J120" s="75" t="s">
        <v>1959</v>
      </c>
    </row>
    <row r="121" spans="1:10" s="101" customFormat="1" x14ac:dyDescent="0.2">
      <c r="A121" s="107">
        <v>117</v>
      </c>
      <c r="B121" s="61" t="s">
        <v>440</v>
      </c>
      <c r="C121" s="108" t="s">
        <v>3842</v>
      </c>
      <c r="D121" s="32" t="s">
        <v>772</v>
      </c>
      <c r="E121" s="146"/>
      <c r="F121" s="100" t="s">
        <v>3857</v>
      </c>
      <c r="G121" s="61">
        <v>28</v>
      </c>
      <c r="I121" s="62" t="s">
        <v>772</v>
      </c>
      <c r="J121" s="75" t="s">
        <v>3854</v>
      </c>
    </row>
    <row r="122" spans="1:10" s="101" customFormat="1" x14ac:dyDescent="0.2">
      <c r="A122" s="107">
        <v>118</v>
      </c>
      <c r="B122" s="61" t="s">
        <v>440</v>
      </c>
      <c r="C122" s="108" t="s">
        <v>3447</v>
      </c>
      <c r="D122" s="32" t="s">
        <v>39</v>
      </c>
      <c r="E122" s="146"/>
      <c r="F122" s="100" t="s">
        <v>371</v>
      </c>
      <c r="G122" s="61">
        <v>29</v>
      </c>
      <c r="I122" s="62" t="s">
        <v>39</v>
      </c>
      <c r="J122" s="75" t="s">
        <v>2482</v>
      </c>
    </row>
    <row r="123" spans="1:10" s="101" customFormat="1" x14ac:dyDescent="0.2">
      <c r="A123" s="107">
        <v>119</v>
      </c>
      <c r="B123" s="61" t="s">
        <v>440</v>
      </c>
      <c r="C123" s="108" t="s">
        <v>3448</v>
      </c>
      <c r="D123" s="32" t="s">
        <v>40</v>
      </c>
      <c r="E123" s="146"/>
      <c r="F123" s="100" t="s">
        <v>372</v>
      </c>
      <c r="G123" s="61">
        <v>29</v>
      </c>
      <c r="I123" s="62" t="s">
        <v>40</v>
      </c>
      <c r="J123" s="75" t="s">
        <v>2483</v>
      </c>
    </row>
    <row r="124" spans="1:10" s="101" customFormat="1" x14ac:dyDescent="0.2">
      <c r="A124" s="107">
        <v>120</v>
      </c>
      <c r="B124" s="61" t="s">
        <v>440</v>
      </c>
      <c r="C124" s="108" t="s">
        <v>3449</v>
      </c>
      <c r="D124" s="32" t="s">
        <v>41</v>
      </c>
      <c r="E124" s="146"/>
      <c r="F124" s="100" t="s">
        <v>373</v>
      </c>
      <c r="G124" s="61">
        <v>29</v>
      </c>
      <c r="I124" s="62" t="s">
        <v>41</v>
      </c>
      <c r="J124" s="75" t="s">
        <v>2484</v>
      </c>
    </row>
    <row r="125" spans="1:10" s="101" customFormat="1" x14ac:dyDescent="0.2">
      <c r="A125" s="107">
        <v>121</v>
      </c>
      <c r="B125" s="61" t="s">
        <v>440</v>
      </c>
      <c r="C125" s="108" t="s">
        <v>3450</v>
      </c>
      <c r="D125" s="32" t="s">
        <v>42</v>
      </c>
      <c r="E125" s="146"/>
      <c r="F125" s="100" t="s">
        <v>374</v>
      </c>
      <c r="G125" s="61">
        <v>29</v>
      </c>
      <c r="I125" s="62" t="s">
        <v>42</v>
      </c>
      <c r="J125" s="75" t="s">
        <v>2485</v>
      </c>
    </row>
    <row r="126" spans="1:10" s="101" customFormat="1" x14ac:dyDescent="0.2">
      <c r="A126" s="107">
        <v>122</v>
      </c>
      <c r="B126" s="61" t="s">
        <v>440</v>
      </c>
      <c r="C126" s="108" t="s">
        <v>3451</v>
      </c>
      <c r="D126" s="32" t="s">
        <v>375</v>
      </c>
      <c r="E126" s="146"/>
      <c r="F126" s="100" t="s">
        <v>376</v>
      </c>
      <c r="G126" s="61">
        <v>29</v>
      </c>
      <c r="I126" s="62" t="s">
        <v>940</v>
      </c>
      <c r="J126" s="75" t="s">
        <v>2486</v>
      </c>
    </row>
    <row r="127" spans="1:10" s="101" customFormat="1" ht="12.75" customHeight="1" x14ac:dyDescent="0.2">
      <c r="A127" s="107">
        <v>123</v>
      </c>
      <c r="B127" s="61" t="s">
        <v>440</v>
      </c>
      <c r="C127" s="108" t="s">
        <v>3453</v>
      </c>
      <c r="D127" s="32" t="s">
        <v>1870</v>
      </c>
      <c r="E127" s="146"/>
      <c r="F127" s="100" t="s">
        <v>1871</v>
      </c>
      <c r="G127" s="61">
        <v>29</v>
      </c>
      <c r="I127" s="62" t="s">
        <v>2488</v>
      </c>
      <c r="J127" s="75" t="s">
        <v>2489</v>
      </c>
    </row>
    <row r="128" spans="1:10" s="103" customFormat="1" x14ac:dyDescent="0.2">
      <c r="A128" s="107">
        <v>124</v>
      </c>
      <c r="B128" s="61" t="s">
        <v>440</v>
      </c>
      <c r="C128" s="74" t="s">
        <v>3452</v>
      </c>
      <c r="D128" s="53" t="s">
        <v>941</v>
      </c>
      <c r="E128" s="109"/>
      <c r="F128" s="99" t="s">
        <v>377</v>
      </c>
      <c r="G128" s="45">
        <v>29</v>
      </c>
      <c r="I128" s="75" t="s">
        <v>941</v>
      </c>
      <c r="J128" s="75" t="s">
        <v>2487</v>
      </c>
    </row>
    <row r="129" spans="1:10" s="101" customFormat="1" x14ac:dyDescent="0.2">
      <c r="A129" s="107">
        <v>125</v>
      </c>
      <c r="B129" s="61" t="s">
        <v>440</v>
      </c>
      <c r="C129" s="108" t="s">
        <v>3839</v>
      </c>
      <c r="D129" s="32" t="s">
        <v>3840</v>
      </c>
      <c r="E129" s="146"/>
      <c r="F129" s="100">
        <v>4862</v>
      </c>
      <c r="G129" s="61">
        <v>29</v>
      </c>
      <c r="I129" s="62" t="s">
        <v>3840</v>
      </c>
      <c r="J129" s="75" t="s">
        <v>3855</v>
      </c>
    </row>
    <row r="130" spans="1:10" s="101" customFormat="1" x14ac:dyDescent="0.2">
      <c r="A130" s="107">
        <v>126</v>
      </c>
      <c r="B130" s="61" t="s">
        <v>440</v>
      </c>
      <c r="C130" s="108" t="s">
        <v>3456</v>
      </c>
      <c r="D130" s="32" t="s">
        <v>942</v>
      </c>
      <c r="E130" s="146"/>
      <c r="F130" s="100" t="s">
        <v>378</v>
      </c>
      <c r="G130" s="61">
        <v>29</v>
      </c>
      <c r="I130" s="62" t="s">
        <v>942</v>
      </c>
      <c r="J130" s="75" t="s">
        <v>2490</v>
      </c>
    </row>
    <row r="131" spans="1:10" s="101" customFormat="1" x14ac:dyDescent="0.2">
      <c r="A131" s="107">
        <v>127</v>
      </c>
      <c r="B131" s="61" t="s">
        <v>440</v>
      </c>
      <c r="C131" s="108" t="s">
        <v>3457</v>
      </c>
      <c r="D131" s="32" t="s">
        <v>1405</v>
      </c>
      <c r="E131" s="146"/>
      <c r="F131" s="100">
        <v>491</v>
      </c>
      <c r="G131" s="61">
        <v>29</v>
      </c>
      <c r="I131" s="62" t="s">
        <v>1405</v>
      </c>
      <c r="J131" s="75" t="s">
        <v>2627</v>
      </c>
    </row>
    <row r="132" spans="1:10" s="101" customFormat="1" x14ac:dyDescent="0.2">
      <c r="A132" s="107">
        <v>128</v>
      </c>
      <c r="B132" s="61" t="s">
        <v>440</v>
      </c>
      <c r="C132" s="108" t="s">
        <v>3458</v>
      </c>
      <c r="D132" s="32" t="s">
        <v>1874</v>
      </c>
      <c r="E132" s="146"/>
      <c r="F132" s="100">
        <v>492</v>
      </c>
      <c r="G132" s="61">
        <v>29</v>
      </c>
      <c r="I132" s="62" t="s">
        <v>2628</v>
      </c>
      <c r="J132" s="75" t="s">
        <v>2629</v>
      </c>
    </row>
    <row r="133" spans="1:10" s="101" customFormat="1" x14ac:dyDescent="0.2">
      <c r="A133" s="107">
        <v>129</v>
      </c>
      <c r="B133" s="61" t="s">
        <v>440</v>
      </c>
      <c r="C133" s="108" t="s">
        <v>3459</v>
      </c>
      <c r="D133" s="32" t="s">
        <v>943</v>
      </c>
      <c r="E133" s="146"/>
      <c r="F133" s="100" t="s">
        <v>379</v>
      </c>
      <c r="G133" s="61">
        <v>29</v>
      </c>
      <c r="I133" s="62" t="s">
        <v>943</v>
      </c>
      <c r="J133" s="75" t="s">
        <v>2491</v>
      </c>
    </row>
    <row r="134" spans="1:10" s="101" customFormat="1" ht="12.75" customHeight="1" x14ac:dyDescent="0.2">
      <c r="A134" s="107">
        <v>130</v>
      </c>
      <c r="B134" s="61" t="s">
        <v>440</v>
      </c>
      <c r="C134" s="108" t="s">
        <v>3460</v>
      </c>
      <c r="D134" s="32" t="s">
        <v>1875</v>
      </c>
      <c r="E134" s="146"/>
      <c r="F134" s="100" t="s">
        <v>1876</v>
      </c>
      <c r="G134" s="61">
        <v>30</v>
      </c>
      <c r="I134" s="62" t="s">
        <v>1875</v>
      </c>
      <c r="J134" s="75" t="s">
        <v>2492</v>
      </c>
    </row>
    <row r="135" spans="1:10" s="101" customFormat="1" x14ac:dyDescent="0.2">
      <c r="A135" s="107">
        <v>131</v>
      </c>
      <c r="B135" s="61" t="s">
        <v>440</v>
      </c>
      <c r="C135" s="108" t="s">
        <v>3461</v>
      </c>
      <c r="D135" s="32" t="s">
        <v>1877</v>
      </c>
      <c r="E135" s="146"/>
      <c r="F135" s="100" t="s">
        <v>1878</v>
      </c>
      <c r="G135" s="61">
        <v>30</v>
      </c>
      <c r="I135" s="62" t="s">
        <v>1877</v>
      </c>
      <c r="J135" s="75" t="s">
        <v>2493</v>
      </c>
    </row>
    <row r="136" spans="1:10" s="101" customFormat="1" x14ac:dyDescent="0.2">
      <c r="A136" s="107">
        <v>132</v>
      </c>
      <c r="B136" s="61" t="s">
        <v>440</v>
      </c>
      <c r="C136" s="108" t="s">
        <v>3462</v>
      </c>
      <c r="D136" s="32" t="s">
        <v>946</v>
      </c>
      <c r="E136" s="146"/>
      <c r="F136" s="100" t="s">
        <v>831</v>
      </c>
      <c r="G136" s="61">
        <v>30</v>
      </c>
      <c r="I136" s="62" t="s">
        <v>946</v>
      </c>
      <c r="J136" s="75" t="s">
        <v>2494</v>
      </c>
    </row>
    <row r="137" spans="1:10" s="101" customFormat="1" x14ac:dyDescent="0.2">
      <c r="A137" s="107">
        <v>133</v>
      </c>
      <c r="B137" s="61" t="s">
        <v>440</v>
      </c>
      <c r="C137" s="108" t="s">
        <v>3463</v>
      </c>
      <c r="D137" s="32" t="s">
        <v>947</v>
      </c>
      <c r="E137" s="146"/>
      <c r="F137" s="100" t="s">
        <v>832</v>
      </c>
      <c r="G137" s="61">
        <v>30</v>
      </c>
      <c r="I137" s="62" t="s">
        <v>947</v>
      </c>
      <c r="J137" s="75" t="s">
        <v>2495</v>
      </c>
    </row>
    <row r="138" spans="1:10" s="101" customFormat="1" x14ac:dyDescent="0.2">
      <c r="A138" s="107">
        <v>134</v>
      </c>
      <c r="B138" s="61" t="s">
        <v>440</v>
      </c>
      <c r="C138" s="108" t="s">
        <v>3464</v>
      </c>
      <c r="D138" s="32" t="s">
        <v>1879</v>
      </c>
      <c r="E138" s="146"/>
      <c r="F138" s="100" t="s">
        <v>833</v>
      </c>
      <c r="G138" s="61">
        <v>30</v>
      </c>
      <c r="I138" s="62" t="s">
        <v>2496</v>
      </c>
      <c r="J138" s="75" t="s">
        <v>2497</v>
      </c>
    </row>
    <row r="139" spans="1:10" s="101" customFormat="1" x14ac:dyDescent="0.2">
      <c r="A139" s="107">
        <v>135</v>
      </c>
      <c r="B139" s="61" t="s">
        <v>440</v>
      </c>
      <c r="C139" s="108" t="s">
        <v>3465</v>
      </c>
      <c r="D139" s="32" t="s">
        <v>834</v>
      </c>
      <c r="E139" s="146"/>
      <c r="F139" s="100" t="s">
        <v>835</v>
      </c>
      <c r="G139" s="61">
        <v>30</v>
      </c>
      <c r="I139" s="62" t="s">
        <v>3853</v>
      </c>
      <c r="J139" s="75" t="s">
        <v>2498</v>
      </c>
    </row>
    <row r="140" spans="1:10" s="101" customFormat="1" ht="12.75" customHeight="1" x14ac:dyDescent="0.2">
      <c r="A140" s="107">
        <v>136</v>
      </c>
      <c r="B140" s="61" t="s">
        <v>440</v>
      </c>
      <c r="C140" s="108" t="s">
        <v>3466</v>
      </c>
      <c r="D140" s="32" t="s">
        <v>836</v>
      </c>
      <c r="E140" s="146"/>
      <c r="F140" s="100" t="s">
        <v>837</v>
      </c>
      <c r="G140" s="61">
        <v>30</v>
      </c>
      <c r="I140" s="62" t="s">
        <v>838</v>
      </c>
      <c r="J140" s="75" t="s">
        <v>2499</v>
      </c>
    </row>
    <row r="141" spans="1:10" s="101" customFormat="1" x14ac:dyDescent="0.2">
      <c r="A141" s="107">
        <v>137</v>
      </c>
      <c r="B141" s="61" t="s">
        <v>440</v>
      </c>
      <c r="C141" s="108" t="s">
        <v>3467</v>
      </c>
      <c r="D141" s="32" t="s">
        <v>839</v>
      </c>
      <c r="E141" s="146"/>
      <c r="F141" s="100" t="s">
        <v>840</v>
      </c>
      <c r="G141" s="61">
        <v>30</v>
      </c>
      <c r="I141" s="62" t="s">
        <v>839</v>
      </c>
      <c r="J141" s="75" t="s">
        <v>2500</v>
      </c>
    </row>
    <row r="142" spans="1:10" s="101" customFormat="1" x14ac:dyDescent="0.2">
      <c r="A142" s="107">
        <v>138</v>
      </c>
      <c r="B142" s="61" t="s">
        <v>440</v>
      </c>
      <c r="C142" s="108" t="s">
        <v>3468</v>
      </c>
      <c r="D142" s="62" t="s">
        <v>948</v>
      </c>
      <c r="E142" s="146"/>
      <c r="F142" s="100" t="s">
        <v>841</v>
      </c>
      <c r="G142" s="61">
        <v>30</v>
      </c>
      <c r="I142" s="62" t="s">
        <v>948</v>
      </c>
      <c r="J142" s="75" t="s">
        <v>1004</v>
      </c>
    </row>
    <row r="143" spans="1:10" s="101" customFormat="1" x14ac:dyDescent="0.2">
      <c r="A143" s="107">
        <v>139</v>
      </c>
      <c r="B143" s="61" t="s">
        <v>440</v>
      </c>
      <c r="C143" s="108" t="s">
        <v>3469</v>
      </c>
      <c r="D143" s="32" t="s">
        <v>842</v>
      </c>
      <c r="E143" s="146"/>
      <c r="F143" s="100">
        <v>518</v>
      </c>
      <c r="G143" s="61">
        <v>30</v>
      </c>
      <c r="I143" s="62" t="s">
        <v>944</v>
      </c>
      <c r="J143" s="75" t="s">
        <v>2501</v>
      </c>
    </row>
    <row r="144" spans="1:10" s="101" customFormat="1" x14ac:dyDescent="0.2">
      <c r="A144" s="107">
        <v>140</v>
      </c>
      <c r="B144" s="61" t="s">
        <v>440</v>
      </c>
      <c r="C144" s="108" t="s">
        <v>3470</v>
      </c>
      <c r="D144" s="32" t="s">
        <v>945</v>
      </c>
      <c r="E144" s="146"/>
      <c r="F144" s="100">
        <v>519</v>
      </c>
      <c r="G144" s="33">
        <v>30</v>
      </c>
      <c r="I144" s="62" t="s">
        <v>945</v>
      </c>
      <c r="J144" s="75" t="s">
        <v>2273</v>
      </c>
    </row>
    <row r="145" spans="1:10" s="101" customFormat="1" x14ac:dyDescent="0.2">
      <c r="A145" s="107">
        <v>141</v>
      </c>
      <c r="B145" s="61" t="s">
        <v>440</v>
      </c>
      <c r="C145" s="108" t="s">
        <v>3471</v>
      </c>
      <c r="D145" s="32" t="s">
        <v>1880</v>
      </c>
      <c r="E145" s="146"/>
      <c r="F145" s="100">
        <v>521</v>
      </c>
      <c r="G145" s="33">
        <v>31</v>
      </c>
      <c r="I145" s="62" t="s">
        <v>2630</v>
      </c>
      <c r="J145" s="75" t="s">
        <v>2631</v>
      </c>
    </row>
    <row r="146" spans="1:10" s="101" customFormat="1" ht="12.75" customHeight="1" x14ac:dyDescent="0.2">
      <c r="A146" s="107">
        <v>142</v>
      </c>
      <c r="B146" s="61" t="s">
        <v>440</v>
      </c>
      <c r="C146" s="108" t="s">
        <v>3472</v>
      </c>
      <c r="D146" s="32" t="s">
        <v>1882</v>
      </c>
      <c r="E146" s="146"/>
      <c r="F146" s="100" t="s">
        <v>1883</v>
      </c>
      <c r="G146" s="33">
        <v>31</v>
      </c>
      <c r="I146" s="62" t="s">
        <v>2632</v>
      </c>
      <c r="J146" s="75" t="s">
        <v>2633</v>
      </c>
    </row>
    <row r="147" spans="1:10" s="101" customFormat="1" x14ac:dyDescent="0.2">
      <c r="A147" s="107">
        <v>143</v>
      </c>
      <c r="B147" s="61" t="s">
        <v>440</v>
      </c>
      <c r="C147" s="108" t="s">
        <v>3473</v>
      </c>
      <c r="D147" s="32" t="s">
        <v>3546</v>
      </c>
      <c r="E147" s="146"/>
      <c r="F147" s="100">
        <v>52213</v>
      </c>
      <c r="G147" s="33">
        <v>31</v>
      </c>
      <c r="I147" s="62" t="s">
        <v>3753</v>
      </c>
      <c r="J147" s="75" t="s">
        <v>2634</v>
      </c>
    </row>
    <row r="148" spans="1:10" s="101" customFormat="1" x14ac:dyDescent="0.2">
      <c r="A148" s="107">
        <v>144</v>
      </c>
      <c r="B148" s="61" t="s">
        <v>440</v>
      </c>
      <c r="C148" s="108" t="s">
        <v>3474</v>
      </c>
      <c r="D148" s="32" t="s">
        <v>3547</v>
      </c>
      <c r="E148" s="146"/>
      <c r="F148" s="100">
        <v>5222</v>
      </c>
      <c r="G148" s="33">
        <v>31</v>
      </c>
      <c r="I148" s="62" t="s">
        <v>3754</v>
      </c>
      <c r="J148" s="75" t="s">
        <v>3755</v>
      </c>
    </row>
    <row r="149" spans="1:10" s="101" customFormat="1" x14ac:dyDescent="0.2">
      <c r="A149" s="107">
        <v>145</v>
      </c>
      <c r="B149" s="61" t="s">
        <v>440</v>
      </c>
      <c r="C149" s="108" t="s">
        <v>3475</v>
      </c>
      <c r="D149" s="32" t="s">
        <v>3548</v>
      </c>
      <c r="E149" s="146"/>
      <c r="F149" s="100">
        <v>5223</v>
      </c>
      <c r="G149" s="33">
        <v>31</v>
      </c>
      <c r="I149" s="62" t="s">
        <v>3756</v>
      </c>
      <c r="J149" s="75" t="s">
        <v>3757</v>
      </c>
    </row>
    <row r="150" spans="1:10" s="101" customFormat="1" ht="12.75" customHeight="1" x14ac:dyDescent="0.2">
      <c r="A150" s="107">
        <v>146</v>
      </c>
      <c r="B150" s="61" t="s">
        <v>440</v>
      </c>
      <c r="C150" s="108" t="s">
        <v>3476</v>
      </c>
      <c r="D150" s="32" t="s">
        <v>3549</v>
      </c>
      <c r="E150" s="146"/>
      <c r="F150" s="100" t="s">
        <v>3758</v>
      </c>
      <c r="G150" s="33">
        <v>31</v>
      </c>
      <c r="I150" s="62" t="s">
        <v>3759</v>
      </c>
      <c r="J150" s="75" t="s">
        <v>3760</v>
      </c>
    </row>
    <row r="151" spans="1:10" s="101" customFormat="1" x14ac:dyDescent="0.2">
      <c r="A151" s="107">
        <v>147</v>
      </c>
      <c r="B151" s="61" t="s">
        <v>440</v>
      </c>
      <c r="C151" s="108" t="s">
        <v>3477</v>
      </c>
      <c r="D151" s="32" t="s">
        <v>52</v>
      </c>
      <c r="E151" s="146"/>
      <c r="F151" s="100" t="s">
        <v>843</v>
      </c>
      <c r="G151" s="33">
        <v>31</v>
      </c>
      <c r="I151" s="62" t="s">
        <v>52</v>
      </c>
      <c r="J151" s="75" t="s">
        <v>2502</v>
      </c>
    </row>
    <row r="152" spans="1:10" s="101" customFormat="1" x14ac:dyDescent="0.2">
      <c r="A152" s="107">
        <v>148</v>
      </c>
      <c r="B152" s="61" t="s">
        <v>440</v>
      </c>
      <c r="C152" s="108" t="s">
        <v>3478</v>
      </c>
      <c r="D152" s="32" t="s">
        <v>0</v>
      </c>
      <c r="E152" s="146"/>
      <c r="F152" s="100" t="s">
        <v>1</v>
      </c>
      <c r="G152" s="61">
        <v>31</v>
      </c>
      <c r="I152" s="62" t="s">
        <v>53</v>
      </c>
      <c r="J152" s="75" t="s">
        <v>2503</v>
      </c>
    </row>
    <row r="153" spans="1:10" s="101" customFormat="1" x14ac:dyDescent="0.2">
      <c r="A153" s="107">
        <v>149</v>
      </c>
      <c r="B153" s="61" t="s">
        <v>440</v>
      </c>
      <c r="C153" s="108" t="s">
        <v>3479</v>
      </c>
      <c r="D153" s="32" t="s">
        <v>54</v>
      </c>
      <c r="E153" s="146"/>
      <c r="F153" s="100" t="s">
        <v>2</v>
      </c>
      <c r="G153" s="61">
        <v>32</v>
      </c>
      <c r="I153" s="62" t="s">
        <v>54</v>
      </c>
      <c r="J153" s="75" t="s">
        <v>2504</v>
      </c>
    </row>
    <row r="154" spans="1:10" s="101" customFormat="1" ht="22.5" x14ac:dyDescent="0.2">
      <c r="A154" s="107">
        <v>150</v>
      </c>
      <c r="B154" s="61" t="s">
        <v>440</v>
      </c>
      <c r="C154" s="108" t="s">
        <v>3480</v>
      </c>
      <c r="D154" s="32" t="s">
        <v>5</v>
      </c>
      <c r="E154" s="146"/>
      <c r="F154" s="100" t="s">
        <v>6</v>
      </c>
      <c r="G154" s="61">
        <v>32</v>
      </c>
      <c r="I154" s="62" t="s">
        <v>964</v>
      </c>
      <c r="J154" s="75" t="s">
        <v>2505</v>
      </c>
    </row>
    <row r="155" spans="1:10" s="101" customFormat="1" ht="22.5" customHeight="1" x14ac:dyDescent="0.2">
      <c r="A155" s="107">
        <v>151</v>
      </c>
      <c r="B155" s="61" t="s">
        <v>440</v>
      </c>
      <c r="C155" s="108" t="s">
        <v>3481</v>
      </c>
      <c r="D155" s="32" t="s">
        <v>3</v>
      </c>
      <c r="E155" s="146"/>
      <c r="F155" s="100" t="s">
        <v>4</v>
      </c>
      <c r="G155" s="61">
        <v>33</v>
      </c>
      <c r="I155" s="62" t="s">
        <v>963</v>
      </c>
      <c r="J155" s="75" t="s">
        <v>1969</v>
      </c>
    </row>
    <row r="156" spans="1:10" s="101" customFormat="1" ht="12.75" customHeight="1" x14ac:dyDescent="0.2">
      <c r="A156" s="107">
        <v>152</v>
      </c>
      <c r="B156" s="61" t="s">
        <v>440</v>
      </c>
      <c r="C156" s="108" t="s">
        <v>3482</v>
      </c>
      <c r="D156" s="32" t="s">
        <v>2469</v>
      </c>
      <c r="E156" s="146"/>
      <c r="F156" s="100" t="s">
        <v>434</v>
      </c>
      <c r="G156" s="61">
        <v>32</v>
      </c>
      <c r="I156" s="62" t="s">
        <v>3761</v>
      </c>
      <c r="J156" s="75" t="s">
        <v>3762</v>
      </c>
    </row>
    <row r="157" spans="1:10" s="101" customFormat="1" x14ac:dyDescent="0.2">
      <c r="A157" s="107">
        <v>153</v>
      </c>
      <c r="B157" s="61" t="s">
        <v>440</v>
      </c>
      <c r="C157" s="108" t="s">
        <v>3483</v>
      </c>
      <c r="D157" s="32" t="s">
        <v>2470</v>
      </c>
      <c r="E157" s="146"/>
      <c r="F157" s="100" t="s">
        <v>2471</v>
      </c>
      <c r="G157" s="61">
        <v>32</v>
      </c>
      <c r="I157" s="62" t="s">
        <v>2506</v>
      </c>
      <c r="J157" s="75" t="s">
        <v>2507</v>
      </c>
    </row>
    <row r="158" spans="1:10" s="101" customFormat="1" ht="22.5" x14ac:dyDescent="0.2">
      <c r="A158" s="107">
        <v>154</v>
      </c>
      <c r="B158" s="61" t="s">
        <v>440</v>
      </c>
      <c r="C158" s="108" t="s">
        <v>3484</v>
      </c>
      <c r="D158" s="32" t="s">
        <v>1894</v>
      </c>
      <c r="E158" s="146"/>
      <c r="F158" s="100" t="s">
        <v>1895</v>
      </c>
      <c r="G158" s="61">
        <v>32</v>
      </c>
      <c r="I158" s="62" t="s">
        <v>2508</v>
      </c>
      <c r="J158" s="75" t="s">
        <v>2509</v>
      </c>
    </row>
    <row r="159" spans="1:10" s="101" customFormat="1" x14ac:dyDescent="0.2">
      <c r="A159" s="107">
        <v>155</v>
      </c>
      <c r="B159" s="61" t="s">
        <v>440</v>
      </c>
      <c r="C159" s="108" t="s">
        <v>3485</v>
      </c>
      <c r="D159" s="32" t="s">
        <v>1454</v>
      </c>
      <c r="E159" s="146"/>
      <c r="F159" s="100" t="s">
        <v>1896</v>
      </c>
      <c r="G159" s="61">
        <v>34</v>
      </c>
      <c r="I159" s="62" t="s">
        <v>1454</v>
      </c>
      <c r="J159" s="75" t="s">
        <v>2318</v>
      </c>
    </row>
    <row r="160" spans="1:10" s="101" customFormat="1" ht="22.5" x14ac:dyDescent="0.2">
      <c r="A160" s="107">
        <v>156</v>
      </c>
      <c r="B160" s="61" t="s">
        <v>440</v>
      </c>
      <c r="C160" s="108" t="s">
        <v>3486</v>
      </c>
      <c r="D160" s="32" t="s">
        <v>2319</v>
      </c>
      <c r="E160" s="146"/>
      <c r="F160" s="100" t="s">
        <v>1897</v>
      </c>
      <c r="G160" s="61">
        <v>34</v>
      </c>
      <c r="I160" s="62" t="s">
        <v>2510</v>
      </c>
      <c r="J160" s="75" t="s">
        <v>2320</v>
      </c>
    </row>
    <row r="161" spans="1:10" s="101" customFormat="1" x14ac:dyDescent="0.2">
      <c r="A161" s="107">
        <v>157</v>
      </c>
      <c r="B161" s="61" t="s">
        <v>440</v>
      </c>
      <c r="C161" s="110" t="s">
        <v>3487</v>
      </c>
      <c r="D161" s="32" t="s">
        <v>7</v>
      </c>
      <c r="E161" s="146"/>
      <c r="F161" s="100" t="s">
        <v>8</v>
      </c>
      <c r="G161" s="61">
        <v>34</v>
      </c>
      <c r="I161" s="62" t="s">
        <v>965</v>
      </c>
      <c r="J161" s="75" t="s">
        <v>2322</v>
      </c>
    </row>
    <row r="162" spans="1:10" s="101" customFormat="1" x14ac:dyDescent="0.2">
      <c r="A162" s="107">
        <v>158</v>
      </c>
      <c r="B162" s="61" t="s">
        <v>440</v>
      </c>
      <c r="C162" s="110" t="s">
        <v>3488</v>
      </c>
      <c r="D162" s="32" t="s">
        <v>1457</v>
      </c>
      <c r="E162" s="146"/>
      <c r="F162" s="100">
        <v>5414</v>
      </c>
      <c r="G162" s="61">
        <v>34</v>
      </c>
      <c r="I162" s="62" t="s">
        <v>1457</v>
      </c>
      <c r="J162" s="75" t="s">
        <v>2323</v>
      </c>
    </row>
    <row r="163" spans="1:10" s="101" customFormat="1" x14ac:dyDescent="0.2">
      <c r="A163" s="107">
        <v>159</v>
      </c>
      <c r="B163" s="61" t="s">
        <v>440</v>
      </c>
      <c r="C163" s="110" t="s">
        <v>3489</v>
      </c>
      <c r="D163" s="32" t="s">
        <v>9</v>
      </c>
      <c r="E163" s="146"/>
      <c r="F163" s="100" t="s">
        <v>10</v>
      </c>
      <c r="G163" s="61">
        <v>34</v>
      </c>
      <c r="I163" s="62" t="s">
        <v>966</v>
      </c>
      <c r="J163" s="75" t="s">
        <v>2511</v>
      </c>
    </row>
    <row r="164" spans="1:10" s="101" customFormat="1" x14ac:dyDescent="0.2">
      <c r="A164" s="107">
        <v>160</v>
      </c>
      <c r="B164" s="61" t="s">
        <v>440</v>
      </c>
      <c r="C164" s="108" t="s">
        <v>3490</v>
      </c>
      <c r="D164" s="32" t="s">
        <v>1898</v>
      </c>
      <c r="E164" s="146"/>
      <c r="F164" s="100" t="s">
        <v>1899</v>
      </c>
      <c r="G164" s="61">
        <v>34</v>
      </c>
      <c r="I164" s="62" t="s">
        <v>2512</v>
      </c>
      <c r="J164" s="75" t="s">
        <v>2329</v>
      </c>
    </row>
    <row r="165" spans="1:10" s="101" customFormat="1" x14ac:dyDescent="0.2">
      <c r="A165" s="107">
        <v>161</v>
      </c>
      <c r="B165" s="61" t="s">
        <v>440</v>
      </c>
      <c r="C165" s="108" t="s">
        <v>3491</v>
      </c>
      <c r="D165" s="32" t="s">
        <v>1900</v>
      </c>
      <c r="E165" s="146"/>
      <c r="F165" s="100" t="s">
        <v>1901</v>
      </c>
      <c r="G165" s="61">
        <v>34</v>
      </c>
      <c r="I165" s="62" t="s">
        <v>2513</v>
      </c>
      <c r="J165" s="75" t="s">
        <v>2514</v>
      </c>
    </row>
    <row r="166" spans="1:10" s="101" customFormat="1" x14ac:dyDescent="0.2">
      <c r="A166" s="107">
        <v>162</v>
      </c>
      <c r="B166" s="61" t="s">
        <v>440</v>
      </c>
      <c r="C166" s="108" t="s">
        <v>3492</v>
      </c>
      <c r="D166" s="32" t="s">
        <v>967</v>
      </c>
      <c r="E166" s="146"/>
      <c r="F166" s="100" t="s">
        <v>11</v>
      </c>
      <c r="G166" s="61">
        <v>34</v>
      </c>
      <c r="I166" s="62" t="s">
        <v>967</v>
      </c>
      <c r="J166" s="75" t="s">
        <v>2515</v>
      </c>
    </row>
    <row r="167" spans="1:10" s="101" customFormat="1" ht="12.75" customHeight="1" x14ac:dyDescent="0.2">
      <c r="A167" s="107">
        <v>163</v>
      </c>
      <c r="B167" s="61" t="s">
        <v>440</v>
      </c>
      <c r="C167" s="108" t="s">
        <v>3493</v>
      </c>
      <c r="D167" s="32" t="s">
        <v>847</v>
      </c>
      <c r="E167" s="146"/>
      <c r="F167" s="100" t="s">
        <v>1902</v>
      </c>
      <c r="G167" s="61">
        <v>34</v>
      </c>
      <c r="I167" s="62" t="s">
        <v>968</v>
      </c>
      <c r="J167" s="75" t="s">
        <v>2336</v>
      </c>
    </row>
    <row r="168" spans="1:10" s="101" customFormat="1" x14ac:dyDescent="0.2">
      <c r="A168" s="107">
        <v>164</v>
      </c>
      <c r="B168" s="61" t="s">
        <v>440</v>
      </c>
      <c r="C168" s="108" t="s">
        <v>3494</v>
      </c>
      <c r="D168" s="32" t="s">
        <v>3126</v>
      </c>
      <c r="E168" s="146"/>
      <c r="F168" s="100" t="s">
        <v>848</v>
      </c>
      <c r="G168" s="61">
        <v>32</v>
      </c>
      <c r="I168" s="62" t="s">
        <v>3126</v>
      </c>
      <c r="J168" s="75" t="s">
        <v>3128</v>
      </c>
    </row>
    <row r="169" spans="1:10" s="101" customFormat="1" x14ac:dyDescent="0.2">
      <c r="A169" s="107">
        <v>165</v>
      </c>
      <c r="B169" s="61" t="s">
        <v>440</v>
      </c>
      <c r="C169" s="108" t="s">
        <v>3495</v>
      </c>
      <c r="D169" s="32" t="s">
        <v>1465</v>
      </c>
      <c r="E169" s="146"/>
      <c r="F169" s="100" t="s">
        <v>1903</v>
      </c>
      <c r="G169" s="61">
        <v>35</v>
      </c>
      <c r="I169" s="62" t="s">
        <v>1465</v>
      </c>
      <c r="J169" s="75" t="s">
        <v>2344</v>
      </c>
    </row>
    <row r="170" spans="1:10" s="101" customFormat="1" x14ac:dyDescent="0.2">
      <c r="A170" s="107">
        <v>166</v>
      </c>
      <c r="B170" s="61" t="s">
        <v>440</v>
      </c>
      <c r="C170" s="108" t="s">
        <v>3501</v>
      </c>
      <c r="D170" s="32" t="s">
        <v>1905</v>
      </c>
      <c r="E170" s="146"/>
      <c r="F170" s="100" t="s">
        <v>1906</v>
      </c>
      <c r="G170" s="61">
        <v>35</v>
      </c>
      <c r="I170" s="62" t="s">
        <v>2518</v>
      </c>
      <c r="J170" s="75" t="s">
        <v>2353</v>
      </c>
    </row>
    <row r="171" spans="1:10" s="101" customFormat="1" x14ac:dyDescent="0.2">
      <c r="A171" s="107">
        <v>167</v>
      </c>
      <c r="B171" s="61" t="s">
        <v>440</v>
      </c>
      <c r="C171" s="108" t="s">
        <v>3496</v>
      </c>
      <c r="D171" s="32" t="s">
        <v>1904</v>
      </c>
      <c r="E171" s="146"/>
      <c r="F171" s="100">
        <v>5613</v>
      </c>
      <c r="G171" s="61">
        <v>35</v>
      </c>
      <c r="I171" s="62" t="s">
        <v>2516</v>
      </c>
      <c r="J171" s="75" t="s">
        <v>2345</v>
      </c>
    </row>
    <row r="172" spans="1:10" s="101" customFormat="1" x14ac:dyDescent="0.2">
      <c r="A172" s="107">
        <v>168</v>
      </c>
      <c r="B172" s="61" t="s">
        <v>440</v>
      </c>
      <c r="C172" s="108" t="s">
        <v>3497</v>
      </c>
      <c r="D172" s="32" t="s">
        <v>1467</v>
      </c>
      <c r="E172" s="146"/>
      <c r="F172" s="100">
        <v>5614</v>
      </c>
      <c r="G172" s="61">
        <v>35</v>
      </c>
      <c r="I172" s="62" t="s">
        <v>1467</v>
      </c>
      <c r="J172" s="75" t="s">
        <v>2346</v>
      </c>
    </row>
    <row r="173" spans="1:10" s="101" customFormat="1" x14ac:dyDescent="0.2">
      <c r="A173" s="107">
        <v>169</v>
      </c>
      <c r="B173" s="61" t="s">
        <v>440</v>
      </c>
      <c r="C173" s="108" t="s">
        <v>3498</v>
      </c>
      <c r="D173" s="32" t="s">
        <v>849</v>
      </c>
      <c r="E173" s="146"/>
      <c r="F173" s="100" t="s">
        <v>850</v>
      </c>
      <c r="G173" s="61">
        <v>35</v>
      </c>
      <c r="I173" s="62" t="s">
        <v>969</v>
      </c>
      <c r="J173" s="75" t="s">
        <v>2517</v>
      </c>
    </row>
    <row r="174" spans="1:10" s="101" customFormat="1" x14ac:dyDescent="0.2">
      <c r="A174" s="107">
        <v>170</v>
      </c>
      <c r="B174" s="61" t="s">
        <v>440</v>
      </c>
      <c r="C174" s="108" t="s">
        <v>3499</v>
      </c>
      <c r="D174" s="32" t="s">
        <v>75</v>
      </c>
      <c r="E174" s="146"/>
      <c r="F174" s="100" t="s">
        <v>851</v>
      </c>
      <c r="G174" s="61">
        <v>35</v>
      </c>
      <c r="I174" s="62" t="s">
        <v>75</v>
      </c>
      <c r="J174" s="75" t="s">
        <v>2350</v>
      </c>
    </row>
    <row r="175" spans="1:10" s="101" customFormat="1" x14ac:dyDescent="0.2">
      <c r="A175" s="107">
        <v>171</v>
      </c>
      <c r="B175" s="61" t="s">
        <v>440</v>
      </c>
      <c r="C175" s="108" t="s">
        <v>3500</v>
      </c>
      <c r="D175" s="32" t="s">
        <v>852</v>
      </c>
      <c r="E175" s="146"/>
      <c r="F175" s="100" t="s">
        <v>853</v>
      </c>
      <c r="G175" s="61">
        <v>35</v>
      </c>
      <c r="I175" s="62" t="s">
        <v>76</v>
      </c>
      <c r="J175" s="75" t="s">
        <v>2351</v>
      </c>
    </row>
    <row r="176" spans="1:10" s="101" customFormat="1" x14ac:dyDescent="0.2">
      <c r="A176" s="107">
        <v>172</v>
      </c>
      <c r="B176" s="61" t="s">
        <v>440</v>
      </c>
      <c r="C176" s="108" t="s">
        <v>3502</v>
      </c>
      <c r="D176" s="32" t="s">
        <v>854</v>
      </c>
      <c r="E176" s="146"/>
      <c r="F176" s="100" t="s">
        <v>855</v>
      </c>
      <c r="G176" s="61">
        <v>35</v>
      </c>
      <c r="I176" s="62" t="s">
        <v>77</v>
      </c>
      <c r="J176" s="75" t="s">
        <v>2355</v>
      </c>
    </row>
    <row r="177" spans="1:10" s="101" customFormat="1" ht="22.5" x14ac:dyDescent="0.2">
      <c r="A177" s="107">
        <v>173</v>
      </c>
      <c r="B177" s="61" t="s">
        <v>440</v>
      </c>
      <c r="C177" s="108" t="s">
        <v>3503</v>
      </c>
      <c r="D177" s="32" t="s">
        <v>1907</v>
      </c>
      <c r="E177" s="146"/>
      <c r="F177" s="100" t="s">
        <v>856</v>
      </c>
      <c r="G177" s="61">
        <v>36</v>
      </c>
      <c r="I177" s="62" t="s">
        <v>78</v>
      </c>
      <c r="J177" s="75" t="s">
        <v>2519</v>
      </c>
    </row>
    <row r="178" spans="1:10" s="101" customFormat="1" x14ac:dyDescent="0.2">
      <c r="A178" s="107">
        <v>174</v>
      </c>
      <c r="B178" s="61" t="s">
        <v>440</v>
      </c>
      <c r="C178" s="108" t="s">
        <v>3504</v>
      </c>
      <c r="D178" s="32" t="s">
        <v>79</v>
      </c>
      <c r="E178" s="146"/>
      <c r="F178" s="100" t="s">
        <v>857</v>
      </c>
      <c r="G178" s="61">
        <v>37</v>
      </c>
      <c r="I178" s="62" t="s">
        <v>79</v>
      </c>
      <c r="J178" s="75" t="s">
        <v>2520</v>
      </c>
    </row>
    <row r="179" spans="1:10" s="101" customFormat="1" x14ac:dyDescent="0.2">
      <c r="A179" s="107">
        <v>175</v>
      </c>
      <c r="B179" s="61" t="s">
        <v>440</v>
      </c>
      <c r="C179" s="108" t="s">
        <v>3505</v>
      </c>
      <c r="D179" s="32" t="s">
        <v>80</v>
      </c>
      <c r="E179" s="146"/>
      <c r="F179" s="100" t="s">
        <v>858</v>
      </c>
      <c r="G179" s="61">
        <v>37</v>
      </c>
      <c r="I179" s="62" t="s">
        <v>80</v>
      </c>
      <c r="J179" s="75" t="s">
        <v>2521</v>
      </c>
    </row>
    <row r="180" spans="1:10" s="101" customFormat="1" x14ac:dyDescent="0.2">
      <c r="A180" s="107">
        <v>176</v>
      </c>
      <c r="B180" s="61" t="s">
        <v>440</v>
      </c>
      <c r="C180" s="108" t="s">
        <v>3506</v>
      </c>
      <c r="D180" s="32" t="s">
        <v>859</v>
      </c>
      <c r="E180" s="146"/>
      <c r="F180" s="100" t="s">
        <v>860</v>
      </c>
      <c r="G180" s="61">
        <v>37</v>
      </c>
      <c r="I180" s="62" t="s">
        <v>441</v>
      </c>
      <c r="J180" s="75" t="s">
        <v>2522</v>
      </c>
    </row>
    <row r="181" spans="1:10" s="101" customFormat="1" x14ac:dyDescent="0.2">
      <c r="A181" s="107">
        <v>177</v>
      </c>
      <c r="B181" s="61" t="s">
        <v>440</v>
      </c>
      <c r="C181" s="108" t="s">
        <v>3507</v>
      </c>
      <c r="D181" s="32" t="s">
        <v>861</v>
      </c>
      <c r="E181" s="146"/>
      <c r="F181" s="100" t="s">
        <v>862</v>
      </c>
      <c r="G181" s="61">
        <v>37</v>
      </c>
      <c r="I181" s="62" t="s">
        <v>442</v>
      </c>
      <c r="J181" s="75" t="s">
        <v>2523</v>
      </c>
    </row>
    <row r="182" spans="1:10" s="101" customFormat="1" x14ac:dyDescent="0.2">
      <c r="A182" s="107">
        <v>178</v>
      </c>
      <c r="B182" s="61" t="s">
        <v>440</v>
      </c>
      <c r="C182" s="108" t="s">
        <v>3508</v>
      </c>
      <c r="D182" s="32" t="s">
        <v>443</v>
      </c>
      <c r="E182" s="146"/>
      <c r="F182" s="100" t="s">
        <v>863</v>
      </c>
      <c r="G182" s="61">
        <v>37</v>
      </c>
      <c r="I182" s="62" t="s">
        <v>443</v>
      </c>
      <c r="J182" s="75" t="s">
        <v>2524</v>
      </c>
    </row>
    <row r="183" spans="1:10" s="101" customFormat="1" ht="22.5" x14ac:dyDescent="0.2">
      <c r="A183" s="107">
        <v>179</v>
      </c>
      <c r="B183" s="61"/>
      <c r="C183" s="108" t="s">
        <v>3509</v>
      </c>
      <c r="D183" s="32" t="s">
        <v>1908</v>
      </c>
      <c r="E183" s="146"/>
      <c r="F183" s="100" t="s">
        <v>864</v>
      </c>
      <c r="G183" s="61">
        <v>38</v>
      </c>
      <c r="I183" s="62" t="s">
        <v>444</v>
      </c>
      <c r="J183" s="75" t="s">
        <v>2525</v>
      </c>
    </row>
    <row r="184" spans="1:10" s="101" customFormat="1" x14ac:dyDescent="0.2">
      <c r="A184" s="107">
        <v>180</v>
      </c>
      <c r="B184" s="61"/>
      <c r="C184" s="108" t="s">
        <v>3510</v>
      </c>
      <c r="D184" s="32" t="s">
        <v>445</v>
      </c>
      <c r="E184" s="146"/>
      <c r="F184" s="100" t="s">
        <v>865</v>
      </c>
      <c r="G184" s="61">
        <v>38</v>
      </c>
      <c r="I184" s="62" t="s">
        <v>445</v>
      </c>
      <c r="J184" s="75" t="s">
        <v>2526</v>
      </c>
    </row>
    <row r="185" spans="1:10" s="101" customFormat="1" x14ac:dyDescent="0.2">
      <c r="A185" s="107">
        <v>181</v>
      </c>
      <c r="B185" s="61"/>
      <c r="C185" s="108" t="s">
        <v>3511</v>
      </c>
      <c r="D185" s="32" t="s">
        <v>1909</v>
      </c>
      <c r="E185" s="146"/>
      <c r="F185" s="100" t="s">
        <v>866</v>
      </c>
      <c r="G185" s="61">
        <v>38</v>
      </c>
      <c r="I185" s="62" t="s">
        <v>2527</v>
      </c>
      <c r="J185" s="75" t="s">
        <v>2528</v>
      </c>
    </row>
    <row r="186" spans="1:10" s="101" customFormat="1" x14ac:dyDescent="0.2">
      <c r="A186" s="107">
        <v>182</v>
      </c>
      <c r="B186" s="61"/>
      <c r="C186" s="108" t="s">
        <v>3512</v>
      </c>
      <c r="D186" s="32" t="s">
        <v>1910</v>
      </c>
      <c r="E186" s="146"/>
      <c r="F186" s="100" t="s">
        <v>435</v>
      </c>
      <c r="G186" s="61">
        <v>39</v>
      </c>
      <c r="I186" s="62" t="s">
        <v>1910</v>
      </c>
      <c r="J186" s="75" t="s">
        <v>2529</v>
      </c>
    </row>
    <row r="187" spans="1:10" s="101" customFormat="1" ht="22.5" x14ac:dyDescent="0.2">
      <c r="A187" s="107">
        <v>183</v>
      </c>
      <c r="B187" s="61"/>
      <c r="C187" s="108" t="s">
        <v>3513</v>
      </c>
      <c r="D187" s="32" t="s">
        <v>436</v>
      </c>
      <c r="E187" s="146"/>
      <c r="F187" s="100" t="s">
        <v>437</v>
      </c>
      <c r="G187" s="61">
        <v>39</v>
      </c>
      <c r="I187" s="62" t="s">
        <v>2530</v>
      </c>
      <c r="J187" s="75" t="s">
        <v>2531</v>
      </c>
    </row>
    <row r="188" spans="1:10" s="101" customFormat="1" x14ac:dyDescent="0.2">
      <c r="A188" s="107">
        <v>184</v>
      </c>
      <c r="B188" s="61"/>
      <c r="C188" s="108" t="s">
        <v>3514</v>
      </c>
      <c r="D188" s="32" t="s">
        <v>867</v>
      </c>
      <c r="E188" s="146"/>
      <c r="F188" s="100" t="s">
        <v>868</v>
      </c>
      <c r="G188" s="61">
        <v>39</v>
      </c>
      <c r="I188" s="62" t="s">
        <v>447</v>
      </c>
      <c r="J188" s="75" t="s">
        <v>2532</v>
      </c>
    </row>
    <row r="189" spans="1:10" s="101" customFormat="1" x14ac:dyDescent="0.2">
      <c r="A189" s="107">
        <v>185</v>
      </c>
      <c r="B189" s="61"/>
      <c r="C189" s="108" t="s">
        <v>3515</v>
      </c>
      <c r="D189" s="32" t="s">
        <v>869</v>
      </c>
      <c r="E189" s="146"/>
      <c r="F189" s="100" t="s">
        <v>870</v>
      </c>
      <c r="G189" s="61">
        <v>40</v>
      </c>
      <c r="I189" s="62" t="s">
        <v>448</v>
      </c>
      <c r="J189" s="75" t="s">
        <v>2533</v>
      </c>
    </row>
    <row r="190" spans="1:10" s="101" customFormat="1" x14ac:dyDescent="0.2">
      <c r="A190" s="107">
        <v>186</v>
      </c>
      <c r="B190" s="61"/>
      <c r="C190" s="108" t="s">
        <v>3516</v>
      </c>
      <c r="D190" s="32" t="s">
        <v>449</v>
      </c>
      <c r="E190" s="146"/>
      <c r="F190" s="100" t="s">
        <v>871</v>
      </c>
      <c r="G190" s="61">
        <v>40</v>
      </c>
      <c r="I190" s="62" t="s">
        <v>449</v>
      </c>
      <c r="J190" s="75" t="s">
        <v>2534</v>
      </c>
    </row>
    <row r="191" spans="1:10" s="101" customFormat="1" x14ac:dyDescent="0.2">
      <c r="A191" s="107">
        <v>187</v>
      </c>
      <c r="B191" s="61"/>
      <c r="C191" s="108" t="s">
        <v>3519</v>
      </c>
      <c r="D191" s="32" t="s">
        <v>438</v>
      </c>
      <c r="E191" s="146"/>
      <c r="F191" s="100" t="s">
        <v>439</v>
      </c>
      <c r="G191" s="61">
        <v>40</v>
      </c>
      <c r="I191" s="62" t="s">
        <v>2635</v>
      </c>
      <c r="J191" s="75" t="s">
        <v>2636</v>
      </c>
    </row>
    <row r="192" spans="1:10" s="101" customFormat="1" x14ac:dyDescent="0.2">
      <c r="A192" s="107">
        <v>188</v>
      </c>
      <c r="B192" s="61"/>
      <c r="C192" s="108" t="s">
        <v>3517</v>
      </c>
      <c r="D192" s="32" t="s">
        <v>491</v>
      </c>
      <c r="E192" s="146"/>
      <c r="F192" s="100">
        <v>8122</v>
      </c>
      <c r="G192" s="61">
        <v>40</v>
      </c>
      <c r="I192" s="62" t="s">
        <v>491</v>
      </c>
      <c r="J192" s="75" t="s">
        <v>2405</v>
      </c>
    </row>
    <row r="193" spans="1:10" s="101" customFormat="1" x14ac:dyDescent="0.2">
      <c r="A193" s="107">
        <v>189</v>
      </c>
      <c r="B193" s="61"/>
      <c r="C193" s="108" t="s">
        <v>3518</v>
      </c>
      <c r="D193" s="32" t="s">
        <v>1911</v>
      </c>
      <c r="E193" s="146"/>
      <c r="F193" s="100">
        <v>8123</v>
      </c>
      <c r="G193" s="61">
        <v>40</v>
      </c>
      <c r="I193" s="62" t="s">
        <v>2637</v>
      </c>
      <c r="J193" s="75" t="s">
        <v>2638</v>
      </c>
    </row>
    <row r="194" spans="1:10" s="101" customFormat="1" x14ac:dyDescent="0.2">
      <c r="A194" s="107">
        <v>190</v>
      </c>
      <c r="B194" s="61"/>
      <c r="C194" s="108" t="s">
        <v>3520</v>
      </c>
      <c r="D194" s="32" t="s">
        <v>1912</v>
      </c>
      <c r="E194" s="146"/>
      <c r="F194" s="100" t="s">
        <v>1913</v>
      </c>
      <c r="G194" s="61">
        <v>40</v>
      </c>
      <c r="I194" s="62" t="s">
        <v>450</v>
      </c>
      <c r="J194" s="75" t="s">
        <v>2535</v>
      </c>
    </row>
    <row r="195" spans="1:10" s="101" customFormat="1" x14ac:dyDescent="0.2">
      <c r="A195" s="107">
        <v>191</v>
      </c>
      <c r="B195" s="61"/>
      <c r="C195" s="108" t="s">
        <v>3521</v>
      </c>
      <c r="D195" s="32" t="s">
        <v>451</v>
      </c>
      <c r="E195" s="146"/>
      <c r="F195" s="100" t="s">
        <v>872</v>
      </c>
      <c r="G195" s="61">
        <v>40</v>
      </c>
      <c r="I195" s="62" t="s">
        <v>451</v>
      </c>
      <c r="J195" s="75" t="s">
        <v>2536</v>
      </c>
    </row>
    <row r="196" spans="1:10" s="101" customFormat="1" x14ac:dyDescent="0.2">
      <c r="A196" s="107">
        <v>192</v>
      </c>
      <c r="B196" s="61"/>
      <c r="C196" s="108" t="s">
        <v>3522</v>
      </c>
      <c r="D196" s="32" t="s">
        <v>1914</v>
      </c>
      <c r="E196" s="146"/>
      <c r="F196" s="100" t="s">
        <v>875</v>
      </c>
      <c r="G196" s="61">
        <v>41</v>
      </c>
      <c r="I196" s="62" t="s">
        <v>2537</v>
      </c>
      <c r="J196" s="75" t="s">
        <v>2538</v>
      </c>
    </row>
    <row r="197" spans="1:10" s="101" customFormat="1" x14ac:dyDescent="0.2">
      <c r="A197" s="107">
        <v>193</v>
      </c>
      <c r="B197" s="61"/>
      <c r="C197" s="108" t="s">
        <v>3523</v>
      </c>
      <c r="D197" s="32" t="s">
        <v>1915</v>
      </c>
      <c r="E197" s="146"/>
      <c r="F197" s="100" t="s">
        <v>1916</v>
      </c>
      <c r="G197" s="61">
        <v>41</v>
      </c>
      <c r="I197" s="62" t="s">
        <v>2539</v>
      </c>
      <c r="J197" s="75" t="s">
        <v>2540</v>
      </c>
    </row>
    <row r="198" spans="1:10" s="101" customFormat="1" x14ac:dyDescent="0.2">
      <c r="A198" s="107">
        <v>194</v>
      </c>
      <c r="B198" s="61"/>
      <c r="C198" s="108" t="s">
        <v>3524</v>
      </c>
      <c r="D198" s="32" t="s">
        <v>1917</v>
      </c>
      <c r="E198" s="146"/>
      <c r="F198" s="100" t="s">
        <v>863</v>
      </c>
      <c r="G198" s="61">
        <v>41</v>
      </c>
      <c r="I198" s="62" t="s">
        <v>2541</v>
      </c>
      <c r="J198" s="75" t="s">
        <v>2542</v>
      </c>
    </row>
    <row r="199" spans="1:10" s="101" customFormat="1" x14ac:dyDescent="0.2">
      <c r="A199" s="107">
        <v>195</v>
      </c>
      <c r="B199" s="61"/>
      <c r="C199" s="108" t="s">
        <v>3525</v>
      </c>
      <c r="D199" s="32" t="s">
        <v>1918</v>
      </c>
      <c r="E199" s="146"/>
      <c r="F199" s="100" t="s">
        <v>874</v>
      </c>
      <c r="G199" s="61">
        <v>41</v>
      </c>
      <c r="I199" s="62" t="s">
        <v>2543</v>
      </c>
      <c r="J199" s="75" t="s">
        <v>2544</v>
      </c>
    </row>
    <row r="200" spans="1:10" s="101" customFormat="1" x14ac:dyDescent="0.2">
      <c r="A200" s="107">
        <v>196</v>
      </c>
      <c r="B200" s="61"/>
      <c r="C200" s="108" t="s">
        <v>3526</v>
      </c>
      <c r="D200" s="32" t="s">
        <v>452</v>
      </c>
      <c r="E200" s="146"/>
      <c r="F200" s="100" t="s">
        <v>873</v>
      </c>
      <c r="G200" s="61">
        <v>41</v>
      </c>
      <c r="I200" s="62" t="s">
        <v>452</v>
      </c>
      <c r="J200" s="75" t="s">
        <v>2545</v>
      </c>
    </row>
    <row r="201" spans="1:10" s="101" customFormat="1" ht="22.5" x14ac:dyDescent="0.2">
      <c r="A201" s="107">
        <v>197</v>
      </c>
      <c r="B201" s="61"/>
      <c r="C201" s="108" t="s">
        <v>3527</v>
      </c>
      <c r="D201" s="32" t="s">
        <v>465</v>
      </c>
      <c r="E201" s="146"/>
      <c r="F201" s="100" t="s">
        <v>1919</v>
      </c>
      <c r="G201" s="61">
        <v>41</v>
      </c>
      <c r="I201" s="62" t="s">
        <v>2639</v>
      </c>
      <c r="J201" s="75" t="s">
        <v>2535</v>
      </c>
    </row>
    <row r="202" spans="1:10" s="101" customFormat="1" x14ac:dyDescent="0.2">
      <c r="A202" s="107">
        <v>198</v>
      </c>
      <c r="B202" s="61"/>
      <c r="C202" s="108" t="s">
        <v>3528</v>
      </c>
      <c r="D202" s="32" t="s">
        <v>876</v>
      </c>
      <c r="E202" s="146"/>
      <c r="F202" s="100">
        <v>8139</v>
      </c>
      <c r="G202" s="61">
        <v>41</v>
      </c>
      <c r="I202" s="62" t="s">
        <v>3763</v>
      </c>
      <c r="J202" s="75" t="s">
        <v>2546</v>
      </c>
    </row>
    <row r="203" spans="1:10" s="101" customFormat="1" x14ac:dyDescent="0.2">
      <c r="A203" s="107">
        <v>199</v>
      </c>
      <c r="B203" s="61"/>
      <c r="C203" s="108" t="s">
        <v>3529</v>
      </c>
      <c r="D203" s="32" t="s">
        <v>382</v>
      </c>
      <c r="E203" s="146"/>
      <c r="F203" s="100" t="s">
        <v>383</v>
      </c>
      <c r="G203" s="61">
        <v>42</v>
      </c>
      <c r="I203" s="62" t="s">
        <v>754</v>
      </c>
      <c r="J203" s="75" t="s">
        <v>2547</v>
      </c>
    </row>
    <row r="204" spans="1:10" s="101" customFormat="1" x14ac:dyDescent="0.2">
      <c r="A204" s="107">
        <v>200</v>
      </c>
      <c r="B204" s="61"/>
      <c r="C204" s="108" t="s">
        <v>3530</v>
      </c>
      <c r="D204" s="32" t="s">
        <v>384</v>
      </c>
      <c r="E204" s="146"/>
      <c r="F204" s="100" t="s">
        <v>385</v>
      </c>
      <c r="G204" s="61">
        <v>42</v>
      </c>
      <c r="I204" s="62" t="s">
        <v>755</v>
      </c>
      <c r="J204" s="75" t="s">
        <v>2548</v>
      </c>
    </row>
    <row r="205" spans="1:10" s="101" customFormat="1" x14ac:dyDescent="0.2">
      <c r="A205" s="107">
        <v>201</v>
      </c>
      <c r="B205" s="61"/>
      <c r="C205" s="108" t="s">
        <v>3531</v>
      </c>
      <c r="D205" s="32" t="s">
        <v>454</v>
      </c>
      <c r="E205" s="146"/>
      <c r="F205" s="100" t="s">
        <v>381</v>
      </c>
      <c r="G205" s="61">
        <v>42</v>
      </c>
      <c r="I205" s="62" t="s">
        <v>454</v>
      </c>
      <c r="J205" s="75" t="s">
        <v>2549</v>
      </c>
    </row>
    <row r="206" spans="1:10" s="101" customFormat="1" x14ac:dyDescent="0.2">
      <c r="A206" s="107">
        <v>202</v>
      </c>
      <c r="B206" s="61"/>
      <c r="C206" s="108" t="s">
        <v>3532</v>
      </c>
      <c r="D206" s="32" t="s">
        <v>386</v>
      </c>
      <c r="E206" s="146"/>
      <c r="F206" s="100" t="s">
        <v>856</v>
      </c>
      <c r="G206" s="61">
        <v>42</v>
      </c>
      <c r="I206" s="62" t="s">
        <v>2550</v>
      </c>
      <c r="J206" s="75" t="s">
        <v>2551</v>
      </c>
    </row>
    <row r="207" spans="1:10" s="101" customFormat="1" x14ac:dyDescent="0.2">
      <c r="A207" s="107">
        <v>203</v>
      </c>
      <c r="B207" s="61"/>
      <c r="C207" s="108" t="s">
        <v>3533</v>
      </c>
      <c r="D207" s="32" t="s">
        <v>453</v>
      </c>
      <c r="E207" s="146"/>
      <c r="F207" s="100" t="s">
        <v>877</v>
      </c>
      <c r="G207" s="61">
        <v>42</v>
      </c>
      <c r="I207" s="62" t="s">
        <v>453</v>
      </c>
      <c r="J207" s="75" t="s">
        <v>2552</v>
      </c>
    </row>
    <row r="208" spans="1:10" s="101" customFormat="1" x14ac:dyDescent="0.2">
      <c r="A208" s="107">
        <v>204</v>
      </c>
      <c r="B208" s="61"/>
      <c r="C208" s="108" t="s">
        <v>3534</v>
      </c>
      <c r="D208" s="32" t="s">
        <v>878</v>
      </c>
      <c r="E208" s="146"/>
      <c r="F208" s="100" t="s">
        <v>862</v>
      </c>
      <c r="G208" s="61">
        <v>42</v>
      </c>
      <c r="I208" s="62" t="s">
        <v>753</v>
      </c>
      <c r="J208" s="75" t="s">
        <v>2553</v>
      </c>
    </row>
    <row r="209" spans="1:10" s="101" customFormat="1" x14ac:dyDescent="0.2">
      <c r="A209" s="107">
        <v>205</v>
      </c>
      <c r="B209" s="61"/>
      <c r="C209" s="108" t="s">
        <v>3535</v>
      </c>
      <c r="D209" s="32" t="s">
        <v>494</v>
      </c>
      <c r="E209" s="146"/>
      <c r="F209" s="100" t="s">
        <v>387</v>
      </c>
      <c r="G209" s="61">
        <v>42</v>
      </c>
      <c r="I209" s="62" t="s">
        <v>494</v>
      </c>
      <c r="J209" s="75" t="s">
        <v>2446</v>
      </c>
    </row>
    <row r="210" spans="1:10" s="101" customFormat="1" x14ac:dyDescent="0.2">
      <c r="A210" s="107">
        <v>206</v>
      </c>
      <c r="B210" s="61"/>
      <c r="C210" s="108" t="s">
        <v>3536</v>
      </c>
      <c r="D210" s="32" t="s">
        <v>587</v>
      </c>
      <c r="E210" s="146"/>
      <c r="F210" s="100" t="s">
        <v>1920</v>
      </c>
      <c r="G210" s="61">
        <v>42</v>
      </c>
      <c r="I210" s="62" t="s">
        <v>457</v>
      </c>
      <c r="J210" s="75" t="s">
        <v>2554</v>
      </c>
    </row>
    <row r="211" spans="1:10" s="101" customFormat="1" x14ac:dyDescent="0.2">
      <c r="A211" s="107">
        <v>207</v>
      </c>
      <c r="B211" s="61"/>
      <c r="C211" s="108" t="s">
        <v>3537</v>
      </c>
      <c r="D211" s="32" t="s">
        <v>495</v>
      </c>
      <c r="E211" s="146"/>
      <c r="F211" s="100" t="s">
        <v>390</v>
      </c>
      <c r="G211" s="61">
        <v>42</v>
      </c>
      <c r="I211" s="62" t="s">
        <v>456</v>
      </c>
      <c r="J211" s="75" t="s">
        <v>2555</v>
      </c>
    </row>
    <row r="212" spans="1:10" s="101" customFormat="1" x14ac:dyDescent="0.2">
      <c r="A212" s="107">
        <v>208</v>
      </c>
      <c r="B212" s="61"/>
      <c r="C212" s="108" t="s">
        <v>3538</v>
      </c>
      <c r="D212" s="32" t="s">
        <v>388</v>
      </c>
      <c r="E212" s="146"/>
      <c r="F212" s="100" t="s">
        <v>389</v>
      </c>
      <c r="G212" s="61">
        <v>42</v>
      </c>
      <c r="I212" s="62" t="s">
        <v>455</v>
      </c>
      <c r="J212" s="75" t="s">
        <v>2556</v>
      </c>
    </row>
    <row r="213" spans="1:10" s="101" customFormat="1" x14ac:dyDescent="0.2">
      <c r="A213" s="107">
        <v>209</v>
      </c>
      <c r="B213" s="61"/>
      <c r="C213" s="108" t="s">
        <v>3539</v>
      </c>
      <c r="D213" s="32" t="s">
        <v>1921</v>
      </c>
      <c r="E213" s="146"/>
      <c r="F213" s="100" t="s">
        <v>1922</v>
      </c>
      <c r="G213" s="61">
        <v>42</v>
      </c>
      <c r="I213" s="62" t="s">
        <v>2557</v>
      </c>
      <c r="J213" s="75" t="s">
        <v>2558</v>
      </c>
    </row>
    <row r="214" spans="1:10" s="48" customFormat="1" ht="8.1" customHeight="1" x14ac:dyDescent="0.2">
      <c r="A214" s="46"/>
      <c r="B214" s="46"/>
      <c r="C214" s="47"/>
      <c r="D214" s="46"/>
      <c r="E214" s="46"/>
      <c r="F214" s="56"/>
      <c r="G214" s="56"/>
      <c r="H214" s="56"/>
      <c r="I214" s="56"/>
      <c r="J214" s="56"/>
    </row>
    <row r="215" spans="1:10" s="48" customFormat="1" ht="8.1" customHeight="1" x14ac:dyDescent="0.2">
      <c r="A215" s="49"/>
      <c r="B215" s="53"/>
      <c r="C215" s="50"/>
      <c r="D215" s="53"/>
      <c r="E215" s="53"/>
      <c r="F215" s="49"/>
      <c r="G215" s="49"/>
      <c r="I215" s="49"/>
    </row>
    <row r="216" spans="1:10" s="48" customFormat="1" ht="12.75" customHeight="1" x14ac:dyDescent="0.2">
      <c r="A216" s="51" t="s">
        <v>783</v>
      </c>
      <c r="B216" s="70" t="s">
        <v>784</v>
      </c>
      <c r="C216" s="49"/>
      <c r="D216" s="53"/>
      <c r="E216" s="49"/>
      <c r="F216" s="49"/>
      <c r="G216" s="49"/>
      <c r="I216" s="49"/>
    </row>
    <row r="217" spans="1:10" s="85" customFormat="1" x14ac:dyDescent="0.2">
      <c r="A217" s="84"/>
      <c r="B217" s="53" t="s">
        <v>785</v>
      </c>
      <c r="C217" s="50"/>
      <c r="D217" s="53"/>
      <c r="E217" s="53"/>
      <c r="F217" s="84"/>
      <c r="G217" s="84"/>
      <c r="I217" s="84"/>
    </row>
    <row r="218" spans="1:10" s="55" customFormat="1" ht="11.25" x14ac:dyDescent="0.2">
      <c r="B218" s="111"/>
      <c r="C218" s="102"/>
      <c r="D218" s="62"/>
      <c r="E218" s="112"/>
      <c r="G218" s="61"/>
    </row>
    <row r="219" spans="1:10" s="55" customFormat="1" x14ac:dyDescent="0.2">
      <c r="B219" s="111"/>
      <c r="C219" s="102"/>
      <c r="D219" s="62"/>
      <c r="E219" s="112"/>
      <c r="G219" s="113"/>
    </row>
    <row r="220" spans="1:10" x14ac:dyDescent="0.2">
      <c r="A220" s="58"/>
      <c r="B220" s="102"/>
      <c r="C220" s="114"/>
    </row>
    <row r="221" spans="1:10" x14ac:dyDescent="0.2">
      <c r="A221" s="58"/>
      <c r="B221" s="102"/>
      <c r="C221" s="114"/>
      <c r="E221" s="112"/>
    </row>
    <row r="222" spans="1:10" x14ac:dyDescent="0.2">
      <c r="A222" s="58"/>
      <c r="B222" s="102"/>
      <c r="C222" s="114"/>
    </row>
    <row r="223" spans="1:10" x14ac:dyDescent="0.2">
      <c r="A223" s="58"/>
      <c r="B223" s="102"/>
      <c r="C223" s="114"/>
    </row>
    <row r="224" spans="1:10" x14ac:dyDescent="0.2">
      <c r="A224" s="58"/>
      <c r="B224" s="102"/>
      <c r="C224" s="114"/>
    </row>
    <row r="225" spans="1:3" x14ac:dyDescent="0.2">
      <c r="A225" s="58"/>
      <c r="B225" s="102"/>
      <c r="C225" s="114"/>
    </row>
    <row r="226" spans="1:3" x14ac:dyDescent="0.2">
      <c r="A226" s="58"/>
      <c r="B226" s="102"/>
      <c r="C226" s="114"/>
    </row>
    <row r="227" spans="1:3" x14ac:dyDescent="0.2">
      <c r="A227" s="58"/>
      <c r="B227" s="102"/>
      <c r="C227" s="114"/>
    </row>
    <row r="228" spans="1:3" x14ac:dyDescent="0.2">
      <c r="A228" s="73"/>
      <c r="B228" s="73"/>
      <c r="C228" s="114"/>
    </row>
    <row r="229" spans="1:3" x14ac:dyDescent="0.2">
      <c r="A229" s="73"/>
      <c r="B229" s="73"/>
      <c r="C229" s="114"/>
    </row>
    <row r="230" spans="1:3" x14ac:dyDescent="0.2">
      <c r="A230" s="73"/>
      <c r="B230" s="73"/>
      <c r="C230" s="114"/>
    </row>
    <row r="231" spans="1:3" x14ac:dyDescent="0.2">
      <c r="A231" s="73"/>
      <c r="B231" s="73"/>
      <c r="C231" s="114"/>
    </row>
    <row r="232" spans="1:3" x14ac:dyDescent="0.2">
      <c r="A232" s="73"/>
      <c r="B232" s="73"/>
      <c r="C232" s="114"/>
    </row>
    <row r="233" spans="1:3" x14ac:dyDescent="0.2">
      <c r="A233" s="73"/>
      <c r="B233" s="73"/>
      <c r="C233" s="114"/>
    </row>
    <row r="234" spans="1:3" x14ac:dyDescent="0.2">
      <c r="A234" s="73"/>
      <c r="B234" s="73"/>
      <c r="C234" s="114"/>
    </row>
    <row r="235" spans="1:3" x14ac:dyDescent="0.2">
      <c r="A235" s="73"/>
      <c r="B235" s="73"/>
      <c r="C235" s="114"/>
    </row>
    <row r="236" spans="1:3" x14ac:dyDescent="0.2">
      <c r="A236" s="73"/>
      <c r="B236" s="73"/>
      <c r="C236" s="114"/>
    </row>
    <row r="237" spans="1:3" x14ac:dyDescent="0.2">
      <c r="A237" s="73"/>
      <c r="B237" s="73"/>
      <c r="C237" s="114"/>
    </row>
    <row r="238" spans="1:3" x14ac:dyDescent="0.2">
      <c r="A238" s="73"/>
      <c r="B238" s="73"/>
      <c r="C238" s="114"/>
    </row>
    <row r="239" spans="1:3" x14ac:dyDescent="0.2">
      <c r="A239" s="73"/>
      <c r="B239" s="73"/>
      <c r="C239" s="114"/>
    </row>
    <row r="240" spans="1:3" x14ac:dyDescent="0.2">
      <c r="A240" s="73"/>
      <c r="B240" s="73"/>
      <c r="C240" s="114"/>
    </row>
    <row r="241" spans="1:3" x14ac:dyDescent="0.2">
      <c r="A241" s="73"/>
      <c r="B241" s="73"/>
      <c r="C241" s="114"/>
    </row>
    <row r="242" spans="1:3" x14ac:dyDescent="0.2">
      <c r="A242" s="73"/>
      <c r="B242" s="73"/>
      <c r="C242" s="114"/>
    </row>
    <row r="243" spans="1:3" x14ac:dyDescent="0.2">
      <c r="A243" s="73"/>
      <c r="B243" s="73"/>
      <c r="C243" s="114"/>
    </row>
    <row r="244" spans="1:3" x14ac:dyDescent="0.2">
      <c r="A244" s="73"/>
      <c r="B244" s="73"/>
      <c r="C244" s="114"/>
    </row>
    <row r="245" spans="1:3" x14ac:dyDescent="0.2">
      <c r="A245" s="73"/>
      <c r="B245" s="73"/>
      <c r="C245" s="114"/>
    </row>
    <row r="246" spans="1:3" x14ac:dyDescent="0.2">
      <c r="A246" s="73"/>
      <c r="B246" s="73"/>
      <c r="C246" s="114"/>
    </row>
    <row r="247" spans="1:3" x14ac:dyDescent="0.2">
      <c r="A247" s="73"/>
      <c r="B247" s="73"/>
      <c r="C247" s="114"/>
    </row>
    <row r="248" spans="1:3" x14ac:dyDescent="0.2">
      <c r="A248" s="73"/>
      <c r="B248" s="73"/>
      <c r="C248" s="114"/>
    </row>
    <row r="249" spans="1:3" x14ac:dyDescent="0.2">
      <c r="C249" s="114"/>
    </row>
    <row r="250" spans="1:3" x14ac:dyDescent="0.2">
      <c r="A250" s="73"/>
      <c r="B250" s="73"/>
      <c r="C250" s="114"/>
    </row>
    <row r="251" spans="1:3" x14ac:dyDescent="0.2">
      <c r="A251" s="73"/>
      <c r="B251" s="73"/>
      <c r="C251" s="114"/>
    </row>
    <row r="252" spans="1:3" x14ac:dyDescent="0.2">
      <c r="A252" s="73"/>
      <c r="B252" s="73"/>
      <c r="C252" s="114"/>
    </row>
    <row r="253" spans="1:3" x14ac:dyDescent="0.2">
      <c r="A253" s="73"/>
      <c r="B253" s="73"/>
      <c r="C253" s="114"/>
    </row>
    <row r="254" spans="1:3" x14ac:dyDescent="0.2">
      <c r="A254" s="73"/>
      <c r="B254" s="73"/>
      <c r="C254" s="114"/>
    </row>
    <row r="255" spans="1:3" x14ac:dyDescent="0.2">
      <c r="A255" s="73"/>
      <c r="B255" s="73"/>
      <c r="C255" s="114"/>
    </row>
    <row r="256" spans="1:3" x14ac:dyDescent="0.2">
      <c r="A256" s="73"/>
      <c r="B256" s="73"/>
      <c r="C256" s="114"/>
    </row>
    <row r="257" spans="1:3" x14ac:dyDescent="0.2">
      <c r="A257" s="73"/>
      <c r="B257" s="73"/>
      <c r="C257" s="114"/>
    </row>
    <row r="258" spans="1:3" x14ac:dyDescent="0.2">
      <c r="A258" s="73"/>
      <c r="B258" s="73"/>
      <c r="C258" s="114"/>
    </row>
    <row r="259" spans="1:3" x14ac:dyDescent="0.2">
      <c r="A259" s="73"/>
      <c r="B259" s="73"/>
      <c r="C259" s="114"/>
    </row>
    <row r="260" spans="1:3" x14ac:dyDescent="0.2">
      <c r="A260" s="73"/>
      <c r="B260" s="73"/>
      <c r="C260" s="114"/>
    </row>
    <row r="261" spans="1:3" x14ac:dyDescent="0.2">
      <c r="A261" s="73"/>
      <c r="B261" s="73"/>
      <c r="C261" s="114"/>
    </row>
    <row r="262" spans="1:3" x14ac:dyDescent="0.2">
      <c r="A262" s="73"/>
      <c r="B262" s="73"/>
      <c r="C262" s="114"/>
    </row>
    <row r="263" spans="1:3" x14ac:dyDescent="0.2">
      <c r="A263" s="73"/>
      <c r="B263" s="73"/>
      <c r="C263" s="114"/>
    </row>
    <row r="264" spans="1:3" x14ac:dyDescent="0.2">
      <c r="A264" s="73"/>
      <c r="B264" s="73"/>
      <c r="C264" s="114"/>
    </row>
    <row r="265" spans="1:3" x14ac:dyDescent="0.2">
      <c r="A265" s="73"/>
      <c r="B265" s="73"/>
      <c r="C265" s="114"/>
    </row>
    <row r="266" spans="1:3" x14ac:dyDescent="0.2">
      <c r="A266" s="73"/>
      <c r="B266" s="73"/>
      <c r="C266" s="114"/>
    </row>
    <row r="267" spans="1:3" x14ac:dyDescent="0.2">
      <c r="A267" s="73"/>
      <c r="B267" s="73"/>
      <c r="C267" s="114"/>
    </row>
    <row r="268" spans="1:3" x14ac:dyDescent="0.2">
      <c r="A268" s="73"/>
      <c r="B268" s="73"/>
      <c r="C268" s="114"/>
    </row>
    <row r="269" spans="1:3" x14ac:dyDescent="0.2">
      <c r="A269" s="73"/>
      <c r="B269" s="73"/>
      <c r="C269" s="114"/>
    </row>
    <row r="270" spans="1:3" x14ac:dyDescent="0.2">
      <c r="A270" s="73"/>
      <c r="B270" s="73"/>
      <c r="C270" s="114"/>
    </row>
    <row r="271" spans="1:3" x14ac:dyDescent="0.2">
      <c r="A271" s="73"/>
      <c r="B271" s="73"/>
      <c r="C271" s="114"/>
    </row>
    <row r="272" spans="1:3" x14ac:dyDescent="0.2">
      <c r="A272" s="73"/>
      <c r="B272" s="73"/>
      <c r="C272" s="114"/>
    </row>
    <row r="273" spans="1:3" x14ac:dyDescent="0.2">
      <c r="A273" s="73"/>
      <c r="B273" s="73"/>
      <c r="C273" s="114"/>
    </row>
    <row r="274" spans="1:3" x14ac:dyDescent="0.2">
      <c r="A274" s="73"/>
      <c r="B274" s="73"/>
      <c r="C274" s="114"/>
    </row>
    <row r="275" spans="1:3" x14ac:dyDescent="0.2">
      <c r="A275" s="73"/>
      <c r="B275" s="73"/>
      <c r="C275" s="114"/>
    </row>
    <row r="276" spans="1:3" x14ac:dyDescent="0.2">
      <c r="A276" s="73"/>
      <c r="B276" s="73"/>
      <c r="C276" s="114"/>
    </row>
    <row r="277" spans="1:3" x14ac:dyDescent="0.2">
      <c r="A277" s="73"/>
      <c r="B277" s="73"/>
      <c r="C277" s="114"/>
    </row>
    <row r="278" spans="1:3" x14ac:dyDescent="0.2">
      <c r="A278" s="73"/>
      <c r="B278" s="73"/>
      <c r="C278" s="114"/>
    </row>
    <row r="279" spans="1:3" x14ac:dyDescent="0.2">
      <c r="A279" s="73"/>
      <c r="B279" s="73"/>
      <c r="C279" s="114"/>
    </row>
    <row r="280" spans="1:3" x14ac:dyDescent="0.2">
      <c r="A280" s="73"/>
      <c r="B280" s="73"/>
      <c r="C280" s="114"/>
    </row>
    <row r="281" spans="1:3" x14ac:dyDescent="0.2">
      <c r="A281" s="73"/>
      <c r="B281" s="73"/>
      <c r="C281" s="114"/>
    </row>
    <row r="282" spans="1:3" x14ac:dyDescent="0.2">
      <c r="A282" s="73"/>
      <c r="B282" s="73"/>
      <c r="C282" s="114"/>
    </row>
    <row r="283" spans="1:3" x14ac:dyDescent="0.2">
      <c r="A283" s="73"/>
      <c r="B283" s="73"/>
      <c r="C283" s="114"/>
    </row>
    <row r="284" spans="1:3" x14ac:dyDescent="0.2">
      <c r="A284" s="73"/>
      <c r="B284" s="73"/>
      <c r="C284" s="114"/>
    </row>
    <row r="285" spans="1:3" x14ac:dyDescent="0.2">
      <c r="A285" s="73"/>
      <c r="B285" s="73"/>
      <c r="C285" s="114"/>
    </row>
    <row r="286" spans="1:3" x14ac:dyDescent="0.2">
      <c r="A286" s="73"/>
      <c r="B286" s="73"/>
      <c r="C286" s="114"/>
    </row>
    <row r="287" spans="1:3" x14ac:dyDescent="0.2">
      <c r="A287" s="73"/>
      <c r="B287" s="73"/>
      <c r="C287" s="114"/>
    </row>
    <row r="288" spans="1:3" x14ac:dyDescent="0.2">
      <c r="A288" s="73"/>
      <c r="B288" s="73"/>
      <c r="C288" s="114"/>
    </row>
    <row r="289" spans="1:3" x14ac:dyDescent="0.2">
      <c r="A289" s="73"/>
      <c r="B289" s="73"/>
      <c r="C289" s="114"/>
    </row>
    <row r="290" spans="1:3" x14ac:dyDescent="0.2">
      <c r="A290" s="73"/>
      <c r="B290" s="73"/>
      <c r="C290" s="114"/>
    </row>
    <row r="291" spans="1:3" x14ac:dyDescent="0.2">
      <c r="A291" s="73"/>
      <c r="B291" s="73"/>
      <c r="C291" s="114"/>
    </row>
    <row r="292" spans="1:3" x14ac:dyDescent="0.2">
      <c r="A292" s="73"/>
      <c r="B292" s="73"/>
      <c r="C292" s="114"/>
    </row>
    <row r="293" spans="1:3" x14ac:dyDescent="0.2">
      <c r="A293" s="73"/>
      <c r="B293" s="73"/>
      <c r="C293" s="114"/>
    </row>
    <row r="294" spans="1:3" x14ac:dyDescent="0.2">
      <c r="A294" s="73"/>
      <c r="B294" s="73"/>
      <c r="C294" s="114"/>
    </row>
    <row r="295" spans="1:3" x14ac:dyDescent="0.2">
      <c r="A295" s="73"/>
      <c r="B295" s="73"/>
      <c r="C295" s="114"/>
    </row>
    <row r="296" spans="1:3" x14ac:dyDescent="0.2">
      <c r="A296" s="73"/>
      <c r="B296" s="73"/>
      <c r="C296" s="114"/>
    </row>
    <row r="297" spans="1:3" x14ac:dyDescent="0.2">
      <c r="A297" s="73"/>
      <c r="B297" s="73"/>
      <c r="C297" s="114"/>
    </row>
    <row r="298" spans="1:3" x14ac:dyDescent="0.2">
      <c r="A298" s="73"/>
      <c r="B298" s="73"/>
      <c r="C298" s="114"/>
    </row>
    <row r="299" spans="1:3" x14ac:dyDescent="0.2">
      <c r="A299" s="73"/>
      <c r="B299" s="73"/>
      <c r="C299" s="114"/>
    </row>
    <row r="300" spans="1:3" x14ac:dyDescent="0.2">
      <c r="A300" s="73"/>
      <c r="B300" s="73"/>
      <c r="C300" s="114"/>
    </row>
    <row r="301" spans="1:3" x14ac:dyDescent="0.2">
      <c r="A301" s="73"/>
      <c r="B301" s="73"/>
      <c r="C301" s="114"/>
    </row>
    <row r="302" spans="1:3" x14ac:dyDescent="0.2">
      <c r="A302" s="73"/>
      <c r="B302" s="73"/>
      <c r="C302" s="114"/>
    </row>
    <row r="303" spans="1:3" x14ac:dyDescent="0.2">
      <c r="A303" s="73"/>
      <c r="B303" s="73"/>
      <c r="C303" s="114"/>
    </row>
    <row r="304" spans="1:3" x14ac:dyDescent="0.2">
      <c r="A304" s="73"/>
      <c r="B304" s="73"/>
      <c r="C304" s="114"/>
    </row>
    <row r="305" spans="1:3" x14ac:dyDescent="0.2">
      <c r="A305" s="73"/>
      <c r="B305" s="73"/>
      <c r="C305" s="114"/>
    </row>
    <row r="306" spans="1:3" x14ac:dyDescent="0.2">
      <c r="A306" s="73"/>
      <c r="B306" s="73"/>
      <c r="C306" s="114"/>
    </row>
    <row r="307" spans="1:3" x14ac:dyDescent="0.2">
      <c r="A307" s="73"/>
      <c r="B307" s="73"/>
      <c r="C307" s="114"/>
    </row>
    <row r="308" spans="1:3" x14ac:dyDescent="0.2">
      <c r="A308" s="73"/>
      <c r="B308" s="73"/>
      <c r="C308" s="114"/>
    </row>
    <row r="309" spans="1:3" x14ac:dyDescent="0.2">
      <c r="A309" s="73"/>
      <c r="B309" s="73"/>
      <c r="C309" s="114"/>
    </row>
    <row r="310" spans="1:3" x14ac:dyDescent="0.2">
      <c r="A310" s="73"/>
      <c r="B310" s="73"/>
      <c r="C310" s="114"/>
    </row>
    <row r="311" spans="1:3" x14ac:dyDescent="0.2">
      <c r="A311" s="73"/>
      <c r="B311" s="73"/>
      <c r="C311" s="114"/>
    </row>
    <row r="312" spans="1:3" x14ac:dyDescent="0.2">
      <c r="A312" s="73"/>
      <c r="B312" s="73"/>
      <c r="C312" s="114"/>
    </row>
    <row r="313" spans="1:3" x14ac:dyDescent="0.2">
      <c r="A313" s="73"/>
      <c r="B313" s="73"/>
      <c r="C313" s="114"/>
    </row>
    <row r="314" spans="1:3" x14ac:dyDescent="0.2">
      <c r="A314" s="73"/>
      <c r="B314" s="73"/>
      <c r="C314" s="114"/>
    </row>
    <row r="315" spans="1:3" x14ac:dyDescent="0.2">
      <c r="A315" s="73"/>
      <c r="B315" s="73"/>
      <c r="C315" s="114"/>
    </row>
    <row r="316" spans="1:3" x14ac:dyDescent="0.2">
      <c r="A316" s="73"/>
      <c r="B316" s="73"/>
      <c r="C316" s="114"/>
    </row>
    <row r="317" spans="1:3" x14ac:dyDescent="0.2">
      <c r="A317" s="73"/>
      <c r="B317" s="73"/>
      <c r="C317" s="114"/>
    </row>
    <row r="318" spans="1:3" x14ac:dyDescent="0.2">
      <c r="A318" s="73"/>
      <c r="B318" s="73"/>
      <c r="C318" s="114"/>
    </row>
    <row r="319" spans="1:3" x14ac:dyDescent="0.2">
      <c r="A319" s="73"/>
      <c r="B319" s="73"/>
      <c r="C319" s="114"/>
    </row>
    <row r="320" spans="1:3" x14ac:dyDescent="0.2">
      <c r="A320" s="73"/>
      <c r="B320" s="73"/>
      <c r="C320" s="114"/>
    </row>
    <row r="321" spans="1:3" x14ac:dyDescent="0.2">
      <c r="A321" s="73"/>
      <c r="B321" s="73"/>
      <c r="C321" s="114"/>
    </row>
    <row r="322" spans="1:3" x14ac:dyDescent="0.2">
      <c r="A322" s="73"/>
      <c r="B322" s="73"/>
      <c r="C322" s="114"/>
    </row>
    <row r="323" spans="1:3" x14ac:dyDescent="0.2">
      <c r="A323" s="73"/>
      <c r="B323" s="73"/>
      <c r="C323" s="114"/>
    </row>
    <row r="324" spans="1:3" x14ac:dyDescent="0.2">
      <c r="A324" s="73"/>
      <c r="B324" s="73"/>
      <c r="C324" s="114"/>
    </row>
    <row r="325" spans="1:3" x14ac:dyDescent="0.2">
      <c r="A325" s="73"/>
      <c r="B325" s="73"/>
      <c r="C325" s="114"/>
    </row>
    <row r="326" spans="1:3" x14ac:dyDescent="0.2">
      <c r="A326" s="73"/>
      <c r="B326" s="73"/>
      <c r="C326" s="114"/>
    </row>
    <row r="327" spans="1:3" x14ac:dyDescent="0.2">
      <c r="A327" s="73"/>
      <c r="B327" s="73"/>
      <c r="C327" s="114"/>
    </row>
    <row r="328" spans="1:3" x14ac:dyDescent="0.2">
      <c r="A328" s="73"/>
      <c r="B328" s="73"/>
      <c r="C328" s="114"/>
    </row>
    <row r="329" spans="1:3" x14ac:dyDescent="0.2">
      <c r="A329" s="73"/>
      <c r="B329" s="73"/>
      <c r="C329" s="114"/>
    </row>
    <row r="330" spans="1:3" x14ac:dyDescent="0.2">
      <c r="A330" s="73"/>
      <c r="B330" s="73"/>
      <c r="C330" s="114"/>
    </row>
    <row r="331" spans="1:3" x14ac:dyDescent="0.2">
      <c r="A331" s="73"/>
      <c r="B331" s="73"/>
      <c r="C331" s="114"/>
    </row>
    <row r="332" spans="1:3" x14ac:dyDescent="0.2">
      <c r="A332" s="73"/>
      <c r="B332" s="73"/>
      <c r="C332" s="114"/>
    </row>
    <row r="333" spans="1:3" x14ac:dyDescent="0.2">
      <c r="A333" s="73"/>
      <c r="B333" s="73"/>
      <c r="C333" s="114"/>
    </row>
    <row r="334" spans="1:3" x14ac:dyDescent="0.2">
      <c r="A334" s="73"/>
      <c r="B334" s="73"/>
      <c r="C334" s="114"/>
    </row>
    <row r="335" spans="1:3" x14ac:dyDescent="0.2">
      <c r="A335" s="73"/>
      <c r="B335" s="73"/>
      <c r="C335" s="114"/>
    </row>
    <row r="336" spans="1:3" x14ac:dyDescent="0.2">
      <c r="A336" s="73"/>
      <c r="B336" s="73"/>
      <c r="C336" s="114"/>
    </row>
    <row r="337" spans="1:3" x14ac:dyDescent="0.2">
      <c r="A337" s="73"/>
      <c r="B337" s="73"/>
      <c r="C337" s="114"/>
    </row>
    <row r="338" spans="1:3" x14ac:dyDescent="0.2">
      <c r="A338" s="73"/>
      <c r="B338" s="73"/>
      <c r="C338" s="114"/>
    </row>
    <row r="339" spans="1:3" x14ac:dyDescent="0.2">
      <c r="A339" s="73"/>
      <c r="B339" s="73"/>
      <c r="C339" s="114"/>
    </row>
    <row r="340" spans="1:3" x14ac:dyDescent="0.2">
      <c r="A340" s="73"/>
      <c r="B340" s="73"/>
      <c r="C340" s="114"/>
    </row>
    <row r="341" spans="1:3" x14ac:dyDescent="0.2">
      <c r="A341" s="73"/>
      <c r="B341" s="73"/>
      <c r="C341" s="114"/>
    </row>
    <row r="342" spans="1:3" x14ac:dyDescent="0.2">
      <c r="A342" s="73"/>
      <c r="B342" s="73"/>
      <c r="C342" s="114"/>
    </row>
    <row r="343" spans="1:3" x14ac:dyDescent="0.2">
      <c r="A343" s="73"/>
      <c r="B343" s="73"/>
      <c r="C343" s="114"/>
    </row>
    <row r="344" spans="1:3" x14ac:dyDescent="0.2">
      <c r="A344" s="73"/>
      <c r="B344" s="73"/>
      <c r="C344" s="114"/>
    </row>
    <row r="345" spans="1:3" x14ac:dyDescent="0.2">
      <c r="A345" s="73"/>
      <c r="B345" s="73"/>
      <c r="C345" s="114"/>
    </row>
    <row r="346" spans="1:3" x14ac:dyDescent="0.2">
      <c r="A346" s="73"/>
      <c r="B346" s="73"/>
      <c r="C346" s="114"/>
    </row>
    <row r="347" spans="1:3" x14ac:dyDescent="0.2">
      <c r="A347" s="73"/>
      <c r="B347" s="73"/>
      <c r="C347" s="114"/>
    </row>
    <row r="348" spans="1:3" x14ac:dyDescent="0.2">
      <c r="A348" s="73"/>
      <c r="B348" s="73"/>
      <c r="C348" s="114"/>
    </row>
    <row r="349" spans="1:3" x14ac:dyDescent="0.2">
      <c r="A349" s="73"/>
      <c r="B349" s="73"/>
      <c r="C349" s="114"/>
    </row>
    <row r="350" spans="1:3" x14ac:dyDescent="0.2">
      <c r="A350" s="73"/>
      <c r="B350" s="73"/>
      <c r="C350" s="114"/>
    </row>
    <row r="351" spans="1:3" x14ac:dyDescent="0.2">
      <c r="A351" s="73"/>
      <c r="B351" s="73"/>
      <c r="C351" s="114"/>
    </row>
    <row r="352" spans="1:3" x14ac:dyDescent="0.2">
      <c r="A352" s="73"/>
      <c r="B352" s="73"/>
      <c r="C352" s="114"/>
    </row>
    <row r="353" spans="1:3" x14ac:dyDescent="0.2">
      <c r="A353" s="73"/>
      <c r="B353" s="73"/>
      <c r="C353" s="114"/>
    </row>
    <row r="354" spans="1:3" x14ac:dyDescent="0.2">
      <c r="A354" s="73"/>
      <c r="B354" s="73"/>
      <c r="C354" s="114"/>
    </row>
    <row r="355" spans="1:3" x14ac:dyDescent="0.2">
      <c r="A355" s="73"/>
      <c r="B355" s="73"/>
      <c r="C355" s="114"/>
    </row>
    <row r="356" spans="1:3" x14ac:dyDescent="0.2">
      <c r="A356" s="73"/>
      <c r="B356" s="73"/>
      <c r="C356" s="114"/>
    </row>
    <row r="357" spans="1:3" x14ac:dyDescent="0.2">
      <c r="A357" s="73"/>
      <c r="B357" s="73"/>
      <c r="C357" s="114"/>
    </row>
    <row r="358" spans="1:3" x14ac:dyDescent="0.2">
      <c r="A358" s="73"/>
      <c r="B358" s="73"/>
      <c r="C358" s="114"/>
    </row>
    <row r="359" spans="1:3" x14ac:dyDescent="0.2">
      <c r="A359" s="73"/>
      <c r="B359" s="73"/>
      <c r="C359" s="114"/>
    </row>
    <row r="360" spans="1:3" x14ac:dyDescent="0.2">
      <c r="A360" s="73"/>
      <c r="B360" s="73"/>
      <c r="C360" s="114"/>
    </row>
    <row r="361" spans="1:3" x14ac:dyDescent="0.2">
      <c r="A361" s="73"/>
      <c r="B361" s="73"/>
      <c r="C361" s="114"/>
    </row>
    <row r="362" spans="1:3" x14ac:dyDescent="0.2">
      <c r="A362" s="73"/>
      <c r="B362" s="73"/>
      <c r="C362" s="114"/>
    </row>
    <row r="363" spans="1:3" x14ac:dyDescent="0.2">
      <c r="A363" s="73"/>
      <c r="B363" s="73"/>
      <c r="C363" s="114"/>
    </row>
    <row r="364" spans="1:3" x14ac:dyDescent="0.2">
      <c r="A364" s="73"/>
      <c r="B364" s="73"/>
      <c r="C364" s="114"/>
    </row>
    <row r="365" spans="1:3" x14ac:dyDescent="0.2">
      <c r="A365" s="73"/>
      <c r="B365" s="73"/>
      <c r="C365" s="114"/>
    </row>
    <row r="366" spans="1:3" x14ac:dyDescent="0.2">
      <c r="A366" s="73"/>
      <c r="B366" s="73"/>
      <c r="C366" s="114"/>
    </row>
    <row r="367" spans="1:3" x14ac:dyDescent="0.2">
      <c r="A367" s="73"/>
      <c r="B367" s="73"/>
      <c r="C367" s="114"/>
    </row>
    <row r="368" spans="1:3" x14ac:dyDescent="0.2">
      <c r="A368" s="73"/>
      <c r="B368" s="73"/>
      <c r="C368" s="114"/>
    </row>
    <row r="369" spans="1:3" x14ac:dyDescent="0.2">
      <c r="A369" s="73"/>
      <c r="B369" s="73"/>
      <c r="C369" s="114"/>
    </row>
    <row r="370" spans="1:3" x14ac:dyDescent="0.2">
      <c r="A370" s="73"/>
      <c r="B370" s="73"/>
      <c r="C370" s="114"/>
    </row>
    <row r="371" spans="1:3" x14ac:dyDescent="0.2">
      <c r="A371" s="73"/>
      <c r="B371" s="73"/>
      <c r="C371" s="114"/>
    </row>
    <row r="372" spans="1:3" x14ac:dyDescent="0.2">
      <c r="A372" s="73"/>
      <c r="B372" s="73"/>
      <c r="C372" s="114"/>
    </row>
    <row r="373" spans="1:3" x14ac:dyDescent="0.2">
      <c r="A373" s="73"/>
      <c r="B373" s="73"/>
      <c r="C373" s="114"/>
    </row>
    <row r="374" spans="1:3" x14ac:dyDescent="0.2">
      <c r="A374" s="73"/>
      <c r="B374" s="73"/>
      <c r="C374" s="114"/>
    </row>
    <row r="375" spans="1:3" x14ac:dyDescent="0.2">
      <c r="A375" s="73"/>
      <c r="B375" s="73"/>
      <c r="C375" s="114"/>
    </row>
    <row r="376" spans="1:3" x14ac:dyDescent="0.2">
      <c r="A376" s="73"/>
      <c r="B376" s="73"/>
      <c r="C376" s="114"/>
    </row>
    <row r="377" spans="1:3" x14ac:dyDescent="0.2">
      <c r="A377" s="73"/>
      <c r="B377" s="73"/>
      <c r="C377" s="114"/>
    </row>
    <row r="378" spans="1:3" x14ac:dyDescent="0.2">
      <c r="A378" s="73"/>
      <c r="B378" s="73"/>
      <c r="C378" s="114"/>
    </row>
    <row r="379" spans="1:3" x14ac:dyDescent="0.2">
      <c r="A379" s="73"/>
      <c r="B379" s="73"/>
      <c r="C379" s="114"/>
    </row>
    <row r="380" spans="1:3" x14ac:dyDescent="0.2">
      <c r="A380" s="73"/>
      <c r="B380" s="73"/>
      <c r="C380" s="114"/>
    </row>
    <row r="381" spans="1:3" x14ac:dyDescent="0.2">
      <c r="A381" s="73"/>
      <c r="B381" s="73"/>
      <c r="C381" s="114"/>
    </row>
    <row r="382" spans="1:3" x14ac:dyDescent="0.2">
      <c r="A382" s="73"/>
      <c r="B382" s="73"/>
      <c r="C382" s="114"/>
    </row>
    <row r="383" spans="1:3" x14ac:dyDescent="0.2">
      <c r="A383" s="73"/>
      <c r="B383" s="73"/>
      <c r="C383" s="114"/>
    </row>
    <row r="384" spans="1:3" x14ac:dyDescent="0.2">
      <c r="A384" s="73"/>
      <c r="B384" s="73"/>
      <c r="C384" s="114"/>
    </row>
    <row r="385" spans="1:3" x14ac:dyDescent="0.2">
      <c r="A385" s="73"/>
      <c r="B385" s="73"/>
      <c r="C385" s="114"/>
    </row>
    <row r="386" spans="1:3" x14ac:dyDescent="0.2">
      <c r="A386" s="73"/>
      <c r="B386" s="73"/>
      <c r="C386" s="114"/>
    </row>
    <row r="387" spans="1:3" x14ac:dyDescent="0.2">
      <c r="A387" s="73"/>
      <c r="B387" s="73"/>
      <c r="C387" s="114"/>
    </row>
    <row r="388" spans="1:3" x14ac:dyDescent="0.2">
      <c r="A388" s="73"/>
      <c r="B388" s="73"/>
      <c r="C388" s="114"/>
    </row>
    <row r="389" spans="1:3" x14ac:dyDescent="0.2">
      <c r="A389" s="73"/>
      <c r="B389" s="73"/>
      <c r="C389" s="114"/>
    </row>
    <row r="390" spans="1:3" x14ac:dyDescent="0.2">
      <c r="A390" s="73"/>
      <c r="B390" s="73"/>
      <c r="C390" s="114"/>
    </row>
    <row r="391" spans="1:3" x14ac:dyDescent="0.2">
      <c r="A391" s="73"/>
      <c r="B391" s="73"/>
      <c r="C391" s="114"/>
    </row>
  </sheetData>
  <phoneticPr fontId="14" type="noConversion"/>
  <pageMargins left="0.78740157480314965" right="0.39370078740157483" top="0.78740157480314965" bottom="0.78740157480314965" header="0.51181102362204722" footer="0.51181102362204722"/>
  <pageSetup fitToHeight="10" orientation="portrait" r:id="rId1"/>
  <headerFooter alignWithMargins="0">
    <oddHeader>&amp;R&amp;8&amp;P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zoomScaleSheetLayoutView="100" workbookViewId="0">
      <pane ySplit="3615" topLeftCell="A16" activePane="bottomLeft"/>
      <selection activeCell="B5" sqref="B5"/>
      <selection pane="bottomLeft" activeCell="D25" sqref="D25"/>
    </sheetView>
  </sheetViews>
  <sheetFormatPr baseColWidth="10" defaultColWidth="14.6640625" defaultRowHeight="12.75" x14ac:dyDescent="0.2"/>
  <cols>
    <col min="1" max="1" width="8.5" style="244" customWidth="1"/>
    <col min="2" max="2" width="8.5" style="294" customWidth="1"/>
    <col min="3" max="3" width="13.5" style="294" customWidth="1"/>
    <col min="4" max="4" width="65.1640625" style="244" customWidth="1"/>
    <col min="5" max="5" width="2.1640625" style="427" customWidth="1"/>
    <col min="6" max="6" width="21.33203125" style="420" customWidth="1"/>
    <col min="7" max="7" width="13.6640625" style="427" customWidth="1"/>
    <col min="8" max="8" width="2.1640625" style="168" customWidth="1"/>
    <col min="9" max="9" width="8.83203125" style="427" customWidth="1"/>
    <col min="10" max="10" width="39.5" style="168" customWidth="1"/>
    <col min="11" max="11" width="65.1640625" style="428" customWidth="1"/>
    <col min="12" max="12" width="14.6640625" style="168"/>
    <col min="13" max="14" width="14.6640625" style="208"/>
    <col min="15" max="15" width="15" style="427" customWidth="1"/>
    <col min="16" max="17" width="14.6640625" style="168"/>
    <col min="18" max="16384" width="14.6640625" style="208"/>
  </cols>
  <sheetData>
    <row r="1" spans="1:17" s="413" customFormat="1" ht="14.1" customHeight="1" x14ac:dyDescent="0.2">
      <c r="A1" s="408" t="s">
        <v>3858</v>
      </c>
      <c r="B1" s="409"/>
      <c r="C1" s="409"/>
      <c r="D1" s="410"/>
      <c r="E1" s="411"/>
      <c r="F1" s="411"/>
      <c r="G1" s="411"/>
      <c r="H1" s="411"/>
      <c r="I1" s="412"/>
      <c r="J1" s="411"/>
      <c r="K1" s="411"/>
      <c r="L1" s="411"/>
      <c r="O1" s="412"/>
      <c r="P1" s="411"/>
      <c r="Q1" s="411"/>
    </row>
    <row r="2" spans="1:17" s="414" customFormat="1" ht="8.1" customHeight="1" thickBot="1" x14ac:dyDescent="0.25">
      <c r="A2" s="430"/>
      <c r="B2" s="431"/>
      <c r="C2" s="431"/>
      <c r="D2" s="432"/>
      <c r="E2" s="433"/>
      <c r="F2" s="433"/>
      <c r="G2" s="433"/>
      <c r="H2" s="434"/>
      <c r="I2" s="415"/>
      <c r="J2" s="434"/>
      <c r="K2" s="434"/>
      <c r="L2" s="389"/>
      <c r="O2" s="415"/>
      <c r="P2" s="389"/>
      <c r="Q2" s="389"/>
    </row>
    <row r="3" spans="1:17" s="418" customFormat="1" ht="14.1" customHeight="1" x14ac:dyDescent="0.2">
      <c r="A3" s="435" t="s">
        <v>292</v>
      </c>
      <c r="B3" s="435" t="s">
        <v>3877</v>
      </c>
      <c r="C3" s="436" t="s">
        <v>3878</v>
      </c>
      <c r="D3" s="435" t="s">
        <v>293</v>
      </c>
      <c r="E3" s="435"/>
      <c r="F3" s="437" t="s">
        <v>3124</v>
      </c>
      <c r="G3" s="456" t="s">
        <v>3859</v>
      </c>
      <c r="H3" s="438"/>
      <c r="I3" s="439" t="s">
        <v>3860</v>
      </c>
      <c r="J3" s="440" t="s">
        <v>3861</v>
      </c>
      <c r="K3" s="435" t="s">
        <v>1991</v>
      </c>
      <c r="L3" s="416"/>
      <c r="O3" s="417"/>
      <c r="P3" s="416"/>
      <c r="Q3" s="416"/>
    </row>
    <row r="4" spans="1:17" s="147" customFormat="1" ht="8.1" customHeight="1" x14ac:dyDescent="0.2">
      <c r="A4" s="243"/>
      <c r="B4" s="441"/>
      <c r="C4" s="442"/>
      <c r="D4" s="443"/>
      <c r="E4" s="293"/>
      <c r="F4" s="293"/>
      <c r="G4" s="293"/>
      <c r="H4" s="243"/>
      <c r="I4" s="297"/>
      <c r="J4" s="444"/>
      <c r="K4" s="445"/>
      <c r="L4" s="419"/>
      <c r="O4" s="297"/>
      <c r="P4" s="419"/>
      <c r="Q4" s="419"/>
    </row>
    <row r="5" spans="1:17" x14ac:dyDescent="0.2">
      <c r="A5" s="226">
        <v>1</v>
      </c>
      <c r="B5" s="226" t="s">
        <v>440</v>
      </c>
      <c r="C5" s="237" t="s">
        <v>3425</v>
      </c>
      <c r="D5" s="234" t="s">
        <v>2443</v>
      </c>
      <c r="F5" s="446">
        <v>411</v>
      </c>
      <c r="G5" s="427">
        <v>116</v>
      </c>
      <c r="H5" s="428"/>
      <c r="I5" s="427">
        <v>0</v>
      </c>
      <c r="J5" s="293" t="s">
        <v>2589</v>
      </c>
      <c r="K5" s="191" t="s">
        <v>2590</v>
      </c>
      <c r="N5" s="421">
        <v>298219</v>
      </c>
      <c r="O5" s="422">
        <v>191633</v>
      </c>
      <c r="P5" s="423">
        <f>SUM(N5:N13)</f>
        <v>31777200</v>
      </c>
      <c r="Q5" s="423">
        <f>SUM(O5:O13)</f>
        <v>20141337</v>
      </c>
    </row>
    <row r="6" spans="1:17" x14ac:dyDescent="0.2">
      <c r="A6" s="226">
        <f>A5+1</f>
        <v>2</v>
      </c>
      <c r="B6" s="226" t="s">
        <v>440</v>
      </c>
      <c r="C6" s="237" t="s">
        <v>3426</v>
      </c>
      <c r="D6" s="234" t="s">
        <v>2444</v>
      </c>
      <c r="F6" s="446">
        <v>412</v>
      </c>
      <c r="G6" s="427">
        <v>116</v>
      </c>
      <c r="H6" s="428"/>
      <c r="I6" s="427">
        <v>0</v>
      </c>
      <c r="J6" s="191" t="s">
        <v>2591</v>
      </c>
      <c r="K6" s="191" t="s">
        <v>2592</v>
      </c>
      <c r="N6" s="421">
        <v>509156</v>
      </c>
      <c r="O6" s="422">
        <v>332848</v>
      </c>
    </row>
    <row r="7" spans="1:17" x14ac:dyDescent="0.2">
      <c r="A7" s="226">
        <f t="shared" ref="A7:A26" si="0">A6+1</f>
        <v>3</v>
      </c>
      <c r="B7" s="226" t="s">
        <v>440</v>
      </c>
      <c r="C7" s="237" t="s">
        <v>3427</v>
      </c>
      <c r="D7" s="234" t="s">
        <v>1850</v>
      </c>
      <c r="F7" s="446">
        <v>413</v>
      </c>
      <c r="G7" s="427">
        <v>116</v>
      </c>
      <c r="H7" s="428"/>
      <c r="I7" s="427">
        <v>0</v>
      </c>
      <c r="J7" s="234" t="s">
        <v>2593</v>
      </c>
      <c r="K7" s="165" t="s">
        <v>2594</v>
      </c>
      <c r="N7" s="421">
        <v>4700491</v>
      </c>
      <c r="O7" s="422">
        <v>2983828</v>
      </c>
    </row>
    <row r="8" spans="1:17" x14ac:dyDescent="0.2">
      <c r="A8" s="226">
        <f t="shared" si="0"/>
        <v>4</v>
      </c>
      <c r="B8" s="226" t="s">
        <v>440</v>
      </c>
      <c r="C8" s="237" t="s">
        <v>3428</v>
      </c>
      <c r="D8" s="234" t="s">
        <v>1851</v>
      </c>
      <c r="F8" s="446">
        <v>414</v>
      </c>
      <c r="G8" s="427">
        <v>116</v>
      </c>
      <c r="H8" s="428"/>
      <c r="I8" s="427">
        <v>0</v>
      </c>
      <c r="J8" s="234" t="s">
        <v>2595</v>
      </c>
      <c r="K8" s="191" t="s">
        <v>2596</v>
      </c>
      <c r="N8" s="421">
        <v>9716728</v>
      </c>
      <c r="O8" s="422">
        <v>5918693</v>
      </c>
    </row>
    <row r="9" spans="1:17" x14ac:dyDescent="0.2">
      <c r="A9" s="226">
        <f t="shared" si="0"/>
        <v>5</v>
      </c>
      <c r="B9" s="226" t="s">
        <v>440</v>
      </c>
      <c r="C9" s="237" t="s">
        <v>3429</v>
      </c>
      <c r="D9" s="234" t="s">
        <v>1852</v>
      </c>
      <c r="F9" s="446">
        <v>415</v>
      </c>
      <c r="G9" s="427">
        <v>116</v>
      </c>
      <c r="H9" s="428"/>
      <c r="I9" s="427">
        <v>0</v>
      </c>
      <c r="J9" s="191" t="s">
        <v>2597</v>
      </c>
      <c r="K9" s="191" t="s">
        <v>2598</v>
      </c>
      <c r="N9" s="421">
        <v>2925654</v>
      </c>
      <c r="O9" s="422">
        <v>1733067</v>
      </c>
    </row>
    <row r="10" spans="1:17" x14ac:dyDescent="0.2">
      <c r="A10" s="226">
        <f t="shared" si="0"/>
        <v>6</v>
      </c>
      <c r="B10" s="226" t="s">
        <v>440</v>
      </c>
      <c r="C10" s="237" t="s">
        <v>3430</v>
      </c>
      <c r="D10" s="234" t="s">
        <v>1853</v>
      </c>
      <c r="F10" s="446">
        <v>416</v>
      </c>
      <c r="G10" s="427">
        <v>116</v>
      </c>
      <c r="H10" s="428"/>
      <c r="I10" s="427">
        <v>0</v>
      </c>
      <c r="J10" s="191" t="s">
        <v>2599</v>
      </c>
      <c r="K10" s="191" t="s">
        <v>2600</v>
      </c>
      <c r="N10" s="424">
        <v>4347380</v>
      </c>
      <c r="O10" s="422">
        <v>2898163</v>
      </c>
    </row>
    <row r="11" spans="1:17" x14ac:dyDescent="0.2">
      <c r="A11" s="226">
        <f t="shared" si="0"/>
        <v>7</v>
      </c>
      <c r="B11" s="226" t="s">
        <v>440</v>
      </c>
      <c r="C11" s="237" t="s">
        <v>3431</v>
      </c>
      <c r="D11" s="234" t="s">
        <v>1854</v>
      </c>
      <c r="F11" s="446">
        <v>417</v>
      </c>
      <c r="G11" s="427">
        <v>116</v>
      </c>
      <c r="H11" s="428"/>
      <c r="I11" s="427">
        <v>0</v>
      </c>
      <c r="J11" s="191" t="s">
        <v>2601</v>
      </c>
      <c r="K11" s="191" t="s">
        <v>2602</v>
      </c>
      <c r="N11" s="424">
        <v>5628617</v>
      </c>
      <c r="O11" s="422">
        <v>3859094</v>
      </c>
    </row>
    <row r="12" spans="1:17" x14ac:dyDescent="0.2">
      <c r="A12" s="226">
        <f t="shared" si="0"/>
        <v>8</v>
      </c>
      <c r="B12" s="226" t="s">
        <v>440</v>
      </c>
      <c r="C12" s="237" t="s">
        <v>3432</v>
      </c>
      <c r="D12" s="234" t="s">
        <v>1855</v>
      </c>
      <c r="F12" s="446">
        <v>418</v>
      </c>
      <c r="G12" s="427">
        <v>116</v>
      </c>
      <c r="H12" s="428"/>
      <c r="I12" s="427">
        <v>0</v>
      </c>
      <c r="J12" s="191" t="s">
        <v>2603</v>
      </c>
      <c r="K12" s="191" t="s">
        <v>2604</v>
      </c>
      <c r="N12" s="424">
        <v>2876272</v>
      </c>
      <c r="O12" s="422">
        <v>1785805</v>
      </c>
    </row>
    <row r="13" spans="1:17" x14ac:dyDescent="0.2">
      <c r="A13" s="226">
        <f t="shared" si="0"/>
        <v>9</v>
      </c>
      <c r="B13" s="226" t="s">
        <v>440</v>
      </c>
      <c r="C13" s="237" t="s">
        <v>3433</v>
      </c>
      <c r="D13" s="234" t="s">
        <v>1856</v>
      </c>
      <c r="F13" s="446">
        <v>419</v>
      </c>
      <c r="G13" s="427">
        <v>116</v>
      </c>
      <c r="H13" s="428"/>
      <c r="I13" s="427">
        <v>0</v>
      </c>
      <c r="J13" s="191" t="s">
        <v>2605</v>
      </c>
      <c r="K13" s="191" t="s">
        <v>2606</v>
      </c>
      <c r="N13" s="424">
        <v>774683</v>
      </c>
      <c r="O13" s="422">
        <v>438206</v>
      </c>
    </row>
    <row r="14" spans="1:17" x14ac:dyDescent="0.2">
      <c r="A14" s="226">
        <f t="shared" si="0"/>
        <v>10</v>
      </c>
      <c r="B14" s="226" t="s">
        <v>440</v>
      </c>
      <c r="C14" s="237" t="s">
        <v>3434</v>
      </c>
      <c r="D14" s="234" t="s">
        <v>2448</v>
      </c>
      <c r="F14" s="446">
        <v>441</v>
      </c>
      <c r="G14" s="427">
        <v>117</v>
      </c>
      <c r="H14" s="428"/>
      <c r="I14" s="427">
        <v>0</v>
      </c>
      <c r="J14" s="191" t="s">
        <v>3862</v>
      </c>
      <c r="K14" s="234" t="s">
        <v>2607</v>
      </c>
      <c r="N14" s="424">
        <v>5951559</v>
      </c>
      <c r="O14" s="422">
        <v>3974646</v>
      </c>
      <c r="P14" s="423">
        <f>SUM(N14:N26)</f>
        <v>34069678</v>
      </c>
      <c r="Q14" s="423">
        <f>SUM(O14:O26)</f>
        <v>21151482</v>
      </c>
    </row>
    <row r="15" spans="1:17" x14ac:dyDescent="0.2">
      <c r="A15" s="226">
        <f t="shared" si="0"/>
        <v>11</v>
      </c>
      <c r="B15" s="226" t="s">
        <v>440</v>
      </c>
      <c r="C15" s="237" t="s">
        <v>3435</v>
      </c>
      <c r="D15" s="234" t="s">
        <v>2449</v>
      </c>
      <c r="F15" s="447">
        <v>442</v>
      </c>
      <c r="G15" s="427">
        <v>117</v>
      </c>
      <c r="H15" s="428"/>
      <c r="I15" s="427">
        <v>0</v>
      </c>
      <c r="J15" s="191" t="s">
        <v>3748</v>
      </c>
      <c r="K15" s="191" t="s">
        <v>2608</v>
      </c>
      <c r="N15" s="424">
        <v>1806821</v>
      </c>
      <c r="O15" s="422">
        <v>939225</v>
      </c>
    </row>
    <row r="16" spans="1:17" x14ac:dyDescent="0.2">
      <c r="A16" s="226">
        <f t="shared" si="0"/>
        <v>12</v>
      </c>
      <c r="B16" s="226" t="s">
        <v>440</v>
      </c>
      <c r="C16" s="448" t="s">
        <v>3436</v>
      </c>
      <c r="D16" s="449" t="s">
        <v>2450</v>
      </c>
      <c r="F16" s="450">
        <v>443</v>
      </c>
      <c r="G16" s="427">
        <v>117</v>
      </c>
      <c r="H16" s="428"/>
      <c r="I16" s="427">
        <v>0</v>
      </c>
      <c r="J16" s="449" t="s">
        <v>3749</v>
      </c>
      <c r="K16" s="451" t="s">
        <v>2609</v>
      </c>
      <c r="N16" s="424">
        <v>986648</v>
      </c>
      <c r="O16" s="422">
        <v>632750</v>
      </c>
    </row>
    <row r="17" spans="1:17" ht="22.5" x14ac:dyDescent="0.2">
      <c r="A17" s="226">
        <f t="shared" si="0"/>
        <v>13</v>
      </c>
      <c r="B17" s="226" t="s">
        <v>440</v>
      </c>
      <c r="C17" s="448" t="s">
        <v>3437</v>
      </c>
      <c r="D17" s="449" t="s">
        <v>2451</v>
      </c>
      <c r="F17" s="447">
        <v>444</v>
      </c>
      <c r="G17" s="427">
        <v>117</v>
      </c>
      <c r="H17" s="428"/>
      <c r="I17" s="427">
        <v>0</v>
      </c>
      <c r="J17" s="451" t="s">
        <v>3750</v>
      </c>
      <c r="K17" s="451" t="s">
        <v>2610</v>
      </c>
      <c r="N17" s="424">
        <v>2775979</v>
      </c>
      <c r="O17" s="422">
        <v>1819675</v>
      </c>
    </row>
    <row r="18" spans="1:17" x14ac:dyDescent="0.2">
      <c r="A18" s="226">
        <f t="shared" si="0"/>
        <v>14</v>
      </c>
      <c r="B18" s="226" t="s">
        <v>440</v>
      </c>
      <c r="C18" s="237" t="s">
        <v>3438</v>
      </c>
      <c r="D18" s="234" t="s">
        <v>2452</v>
      </c>
      <c r="F18" s="446">
        <v>445</v>
      </c>
      <c r="G18" s="427">
        <v>117</v>
      </c>
      <c r="H18" s="428"/>
      <c r="I18" s="427">
        <v>0</v>
      </c>
      <c r="J18" s="191" t="s">
        <v>2611</v>
      </c>
      <c r="K18" s="191" t="s">
        <v>2612</v>
      </c>
      <c r="N18" s="421">
        <v>6554541</v>
      </c>
      <c r="O18" s="422">
        <v>4139051</v>
      </c>
    </row>
    <row r="19" spans="1:17" x14ac:dyDescent="0.2">
      <c r="A19" s="226">
        <f t="shared" si="0"/>
        <v>15</v>
      </c>
      <c r="B19" s="226" t="s">
        <v>440</v>
      </c>
      <c r="C19" s="237" t="s">
        <v>3439</v>
      </c>
      <c r="D19" s="234" t="s">
        <v>2453</v>
      </c>
      <c r="F19" s="446">
        <v>446</v>
      </c>
      <c r="G19" s="427">
        <v>117</v>
      </c>
      <c r="H19" s="428"/>
      <c r="I19" s="427">
        <v>0</v>
      </c>
      <c r="J19" s="191" t="s">
        <v>2613</v>
      </c>
      <c r="K19" s="191" t="s">
        <v>2614</v>
      </c>
      <c r="N19" s="424">
        <v>4528568</v>
      </c>
      <c r="O19" s="422">
        <v>2822390</v>
      </c>
    </row>
    <row r="20" spans="1:17" x14ac:dyDescent="0.2">
      <c r="A20" s="226">
        <f t="shared" si="0"/>
        <v>16</v>
      </c>
      <c r="B20" s="226" t="s">
        <v>440</v>
      </c>
      <c r="C20" s="448" t="s">
        <v>3440</v>
      </c>
      <c r="D20" s="449" t="s">
        <v>2454</v>
      </c>
      <c r="F20" s="446">
        <v>447</v>
      </c>
      <c r="G20" s="427">
        <v>117</v>
      </c>
      <c r="H20" s="428"/>
      <c r="I20" s="427">
        <v>0</v>
      </c>
      <c r="J20" s="451" t="s">
        <v>2454</v>
      </c>
      <c r="K20" s="451" t="s">
        <v>2615</v>
      </c>
      <c r="N20" s="424">
        <v>1773112</v>
      </c>
      <c r="O20" s="422">
        <v>1204514</v>
      </c>
    </row>
    <row r="21" spans="1:17" x14ac:dyDescent="0.2">
      <c r="A21" s="226">
        <f t="shared" si="0"/>
        <v>17</v>
      </c>
      <c r="B21" s="226" t="s">
        <v>440</v>
      </c>
      <c r="C21" s="448" t="s">
        <v>3441</v>
      </c>
      <c r="D21" s="449" t="s">
        <v>2455</v>
      </c>
      <c r="F21" s="446">
        <v>448</v>
      </c>
      <c r="G21" s="427">
        <v>117</v>
      </c>
      <c r="H21" s="428"/>
      <c r="I21" s="427">
        <v>0</v>
      </c>
      <c r="J21" s="451" t="s">
        <v>2616</v>
      </c>
      <c r="K21" s="451" t="s">
        <v>2617</v>
      </c>
      <c r="N21" s="424">
        <v>3833819</v>
      </c>
      <c r="O21" s="422">
        <v>1977662</v>
      </c>
    </row>
    <row r="22" spans="1:17" ht="22.5" x14ac:dyDescent="0.2">
      <c r="A22" s="226">
        <f t="shared" si="0"/>
        <v>18</v>
      </c>
      <c r="B22" s="226" t="s">
        <v>440</v>
      </c>
      <c r="C22" s="448" t="s">
        <v>3442</v>
      </c>
      <c r="D22" s="449" t="s">
        <v>1866</v>
      </c>
      <c r="F22" s="450">
        <v>451</v>
      </c>
      <c r="G22" s="427">
        <v>117</v>
      </c>
      <c r="H22" s="428"/>
      <c r="I22" s="427">
        <v>0</v>
      </c>
      <c r="J22" s="451" t="s">
        <v>2618</v>
      </c>
      <c r="K22" s="451" t="s">
        <v>2619</v>
      </c>
      <c r="N22" s="424">
        <v>1043303</v>
      </c>
      <c r="O22" s="422">
        <v>620488</v>
      </c>
    </row>
    <row r="23" spans="1:17" x14ac:dyDescent="0.2">
      <c r="A23" s="226">
        <f t="shared" si="0"/>
        <v>19</v>
      </c>
      <c r="B23" s="226" t="s">
        <v>440</v>
      </c>
      <c r="C23" s="448" t="s">
        <v>3443</v>
      </c>
      <c r="D23" s="451" t="s">
        <v>1867</v>
      </c>
      <c r="F23" s="450">
        <v>452</v>
      </c>
      <c r="G23" s="427">
        <v>117</v>
      </c>
      <c r="H23" s="428"/>
      <c r="I23" s="427">
        <v>0</v>
      </c>
      <c r="J23" s="234" t="s">
        <v>3751</v>
      </c>
      <c r="K23" s="191" t="s">
        <v>2620</v>
      </c>
      <c r="N23" s="422">
        <v>2983221</v>
      </c>
      <c r="O23" s="422">
        <v>1850465</v>
      </c>
    </row>
    <row r="24" spans="1:17" x14ac:dyDescent="0.2">
      <c r="A24" s="226">
        <f t="shared" si="0"/>
        <v>20</v>
      </c>
      <c r="B24" s="226" t="s">
        <v>440</v>
      </c>
      <c r="C24" s="237" t="s">
        <v>3863</v>
      </c>
      <c r="D24" s="234" t="s">
        <v>1868</v>
      </c>
      <c r="F24" s="447">
        <v>453</v>
      </c>
      <c r="G24" s="427">
        <v>117</v>
      </c>
      <c r="H24" s="428"/>
      <c r="I24" s="427">
        <v>0</v>
      </c>
      <c r="J24" s="191" t="s">
        <v>1868</v>
      </c>
      <c r="K24" s="191" t="s">
        <v>2621</v>
      </c>
      <c r="N24" s="422">
        <v>1487497</v>
      </c>
      <c r="O24" s="422">
        <v>894957</v>
      </c>
    </row>
    <row r="25" spans="1:17" x14ac:dyDescent="0.2">
      <c r="A25" s="226">
        <f t="shared" si="0"/>
        <v>21</v>
      </c>
      <c r="B25" s="226"/>
      <c r="C25" s="237" t="s">
        <v>3445</v>
      </c>
      <c r="D25" s="452" t="s">
        <v>3864</v>
      </c>
      <c r="F25" s="447">
        <v>453</v>
      </c>
      <c r="G25" s="427">
        <v>117</v>
      </c>
      <c r="H25" s="428"/>
      <c r="I25" s="427">
        <v>0</v>
      </c>
      <c r="J25" s="191" t="s">
        <v>3752</v>
      </c>
      <c r="K25" s="191" t="s">
        <v>3865</v>
      </c>
      <c r="N25" s="422"/>
      <c r="O25" s="422"/>
    </row>
    <row r="26" spans="1:17" x14ac:dyDescent="0.2">
      <c r="A26" s="226">
        <f t="shared" si="0"/>
        <v>22</v>
      </c>
      <c r="B26" s="226" t="s">
        <v>440</v>
      </c>
      <c r="C26" s="237" t="s">
        <v>3446</v>
      </c>
      <c r="D26" s="234" t="s">
        <v>1869</v>
      </c>
      <c r="F26" s="447">
        <v>454</v>
      </c>
      <c r="G26" s="427">
        <v>117</v>
      </c>
      <c r="H26" s="428"/>
      <c r="I26" s="427">
        <v>0</v>
      </c>
      <c r="J26" s="191" t="s">
        <v>1869</v>
      </c>
      <c r="K26" s="191" t="s">
        <v>2622</v>
      </c>
      <c r="N26" s="422">
        <v>344610</v>
      </c>
      <c r="O26" s="422">
        <v>275659</v>
      </c>
    </row>
    <row r="27" spans="1:17" ht="22.5" x14ac:dyDescent="0.2">
      <c r="A27" s="226">
        <v>23</v>
      </c>
      <c r="B27" s="226" t="str">
        <f t="shared" ref="B27" si="1">IF(I27=1,"x"," ")</f>
        <v xml:space="preserve"> </v>
      </c>
      <c r="C27" s="448" t="s">
        <v>3455</v>
      </c>
      <c r="D27" s="449" t="s">
        <v>1872</v>
      </c>
      <c r="F27" s="450" t="s">
        <v>433</v>
      </c>
      <c r="G27" s="427">
        <v>125</v>
      </c>
      <c r="H27" s="428"/>
      <c r="I27" s="427">
        <v>0</v>
      </c>
      <c r="J27" s="451" t="s">
        <v>2623</v>
      </c>
      <c r="K27" s="451" t="s">
        <v>2624</v>
      </c>
      <c r="N27" s="424">
        <v>92986</v>
      </c>
      <c r="O27" s="422">
        <v>59988</v>
      </c>
    </row>
    <row r="28" spans="1:17" x14ac:dyDescent="0.2">
      <c r="A28" s="226">
        <v>24</v>
      </c>
      <c r="B28" s="226" t="str">
        <f>IF(I28=1,"x"," ")</f>
        <v xml:space="preserve"> </v>
      </c>
      <c r="C28" s="448" t="s">
        <v>3454</v>
      </c>
      <c r="D28" s="449" t="s">
        <v>1873</v>
      </c>
      <c r="F28" s="450">
        <v>4862</v>
      </c>
      <c r="G28" s="427">
        <v>125</v>
      </c>
      <c r="H28" s="428"/>
      <c r="I28" s="427">
        <v>0</v>
      </c>
      <c r="J28" s="451" t="s">
        <v>2625</v>
      </c>
      <c r="K28" s="451" t="s">
        <v>2626</v>
      </c>
      <c r="N28" s="424">
        <v>167220</v>
      </c>
      <c r="O28" s="422">
        <v>131375</v>
      </c>
      <c r="P28" s="423">
        <f>N28+N27</f>
        <v>260206</v>
      </c>
      <c r="Q28" s="423">
        <f>O28+O27</f>
        <v>191363</v>
      </c>
    </row>
    <row r="29" spans="1:17" s="147" customFormat="1" ht="8.1" customHeight="1" x14ac:dyDescent="0.2">
      <c r="A29" s="302"/>
      <c r="B29" s="302"/>
      <c r="C29" s="301"/>
      <c r="D29" s="302"/>
      <c r="E29" s="302"/>
      <c r="F29" s="300"/>
      <c r="G29" s="300"/>
      <c r="H29" s="243"/>
      <c r="I29" s="302"/>
      <c r="J29" s="302"/>
      <c r="K29" s="302"/>
      <c r="L29" s="419"/>
      <c r="O29" s="302"/>
      <c r="P29" s="419"/>
      <c r="Q29" s="419"/>
    </row>
    <row r="30" spans="1:17" s="147" customFormat="1" ht="8.1" customHeight="1" x14ac:dyDescent="0.2">
      <c r="A30" s="243"/>
      <c r="B30" s="244"/>
      <c r="C30" s="294"/>
      <c r="D30" s="244"/>
      <c r="E30" s="244"/>
      <c r="F30" s="293"/>
      <c r="G30" s="293"/>
      <c r="H30" s="243"/>
      <c r="I30" s="244"/>
      <c r="J30" s="243"/>
      <c r="K30" s="244"/>
      <c r="L30" s="419"/>
      <c r="O30" s="244"/>
      <c r="P30" s="419"/>
      <c r="Q30" s="419"/>
    </row>
    <row r="31" spans="1:17" s="147" customFormat="1" ht="12.75" customHeight="1" x14ac:dyDescent="0.2">
      <c r="A31" s="248" t="s">
        <v>783</v>
      </c>
      <c r="B31" s="453" t="s">
        <v>3866</v>
      </c>
      <c r="C31" s="293"/>
      <c r="D31" s="244"/>
      <c r="E31" s="293"/>
      <c r="F31" s="293"/>
      <c r="G31" s="293"/>
      <c r="H31" s="243"/>
      <c r="I31" s="297"/>
      <c r="J31" s="243"/>
      <c r="K31" s="454" t="s">
        <v>1985</v>
      </c>
      <c r="L31" s="419"/>
      <c r="O31" s="297"/>
      <c r="P31" s="419"/>
      <c r="Q31" s="419"/>
    </row>
    <row r="32" spans="1:17" s="246" customFormat="1" x14ac:dyDescent="0.2">
      <c r="A32" s="247"/>
      <c r="B32" s="244" t="s">
        <v>785</v>
      </c>
      <c r="C32" s="294"/>
      <c r="D32" s="244"/>
      <c r="E32" s="244"/>
      <c r="F32" s="455"/>
      <c r="G32" s="455"/>
      <c r="H32" s="247"/>
      <c r="I32" s="426"/>
      <c r="J32" s="243"/>
      <c r="K32" s="244" t="s">
        <v>1986</v>
      </c>
      <c r="L32" s="425"/>
      <c r="O32" s="426"/>
      <c r="P32" s="425"/>
      <c r="Q32" s="425"/>
    </row>
    <row r="33" spans="1:15" x14ac:dyDescent="0.2">
      <c r="J33" s="425"/>
    </row>
    <row r="34" spans="1:15" x14ac:dyDescent="0.2">
      <c r="J34" s="168">
        <v>3</v>
      </c>
    </row>
    <row r="35" spans="1:15" x14ac:dyDescent="0.2">
      <c r="A35" s="429">
        <v>1</v>
      </c>
      <c r="B35" s="429" t="s">
        <v>3867</v>
      </c>
      <c r="C35" s="429" t="s">
        <v>3868</v>
      </c>
      <c r="D35" s="429" t="s">
        <v>3869</v>
      </c>
      <c r="E35" s="429" t="s">
        <v>3870</v>
      </c>
      <c r="F35" s="429" t="s">
        <v>3871</v>
      </c>
      <c r="G35" s="429" t="s">
        <v>3872</v>
      </c>
      <c r="H35" s="429" t="s">
        <v>3873</v>
      </c>
      <c r="I35" s="429" t="s">
        <v>3874</v>
      </c>
      <c r="J35" s="429" t="s">
        <v>3875</v>
      </c>
      <c r="K35" s="429" t="s">
        <v>3876</v>
      </c>
      <c r="O35" s="429"/>
    </row>
  </sheetData>
  <pageMargins left="0.78740157480314965" right="0.39370078740157483" top="0.78740157480314965" bottom="0.78740157480314965" header="0.51181102362204722" footer="0.51181102362204722"/>
  <pageSetup scale="90" fitToHeight="9" orientation="portrait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02"/>
  <sheetViews>
    <sheetView topLeftCell="A88" zoomScaleNormal="100" zoomScaleSheetLayoutView="100" workbookViewId="0">
      <pane ySplit="4515" topLeftCell="A284"/>
      <selection activeCell="F96" sqref="F96"/>
      <selection pane="bottomLeft" activeCell="K287" sqref="K287"/>
    </sheetView>
  </sheetViews>
  <sheetFormatPr baseColWidth="10" defaultColWidth="13.33203125" defaultRowHeight="12.75" x14ac:dyDescent="0.2"/>
  <cols>
    <col min="1" max="1" width="1.83203125" style="95" customWidth="1"/>
    <col min="2" max="2" width="6.83203125" style="52" customWidth="1"/>
    <col min="3" max="3" width="2.5" style="78" customWidth="1"/>
    <col min="4" max="4" width="10.5" style="51" customWidth="1"/>
    <col min="5" max="5" width="1.83203125" style="52" customWidth="1"/>
    <col min="6" max="6" width="47.6640625" style="95" customWidth="1"/>
    <col min="7" max="7" width="1.83203125" style="95" customWidth="1"/>
    <col min="8" max="8" width="21.83203125" style="95" customWidth="1"/>
    <col min="9" max="9" width="3.1640625" style="95" customWidth="1"/>
    <col min="10" max="16384" width="13.33203125" style="95"/>
  </cols>
  <sheetData>
    <row r="1" spans="1:9" s="390" customFormat="1" ht="12.75" customHeight="1" x14ac:dyDescent="0.2">
      <c r="A1" s="382" t="s">
        <v>3810</v>
      </c>
      <c r="C1" s="384"/>
      <c r="D1" s="391"/>
      <c r="E1" s="382"/>
    </row>
    <row r="2" spans="1:9" s="87" customFormat="1" ht="8.1" customHeight="1" thickBot="1" x14ac:dyDescent="0.25">
      <c r="A2" s="60"/>
      <c r="B2" s="86"/>
      <c r="C2" s="86"/>
      <c r="D2" s="59"/>
      <c r="E2" s="60"/>
      <c r="F2" s="60"/>
      <c r="G2" s="60"/>
      <c r="H2" s="60"/>
      <c r="I2" s="60"/>
    </row>
    <row r="3" spans="1:9" customFormat="1" ht="12" x14ac:dyDescent="0.2">
      <c r="A3" s="156"/>
      <c r="B3" s="65" t="s">
        <v>292</v>
      </c>
      <c r="C3" s="66"/>
      <c r="D3" s="67" t="s">
        <v>466</v>
      </c>
      <c r="E3" s="68"/>
      <c r="F3" s="69" t="s">
        <v>467</v>
      </c>
      <c r="G3" s="69"/>
      <c r="H3" s="154" t="s">
        <v>3888</v>
      </c>
      <c r="I3" s="155"/>
    </row>
    <row r="4" spans="1:9" s="48" customFormat="1" ht="8.1" customHeight="1" x14ac:dyDescent="0.2">
      <c r="A4" s="49"/>
      <c r="B4" s="91"/>
      <c r="C4" s="92"/>
      <c r="D4" s="93"/>
      <c r="E4" s="49"/>
      <c r="F4" s="49"/>
      <c r="G4" s="49"/>
      <c r="H4" s="49"/>
      <c r="I4" s="49"/>
    </row>
    <row r="5" spans="1:9" s="94" customFormat="1" ht="12.75" customHeight="1" x14ac:dyDescent="0.2">
      <c r="A5" s="148"/>
      <c r="B5" s="117">
        <v>1</v>
      </c>
      <c r="C5" s="118"/>
      <c r="D5" s="118" t="str">
        <f>VLOOKUP($B5,Sect_S,3,FALSE)</f>
        <v>BS11A0</v>
      </c>
      <c r="E5" s="72"/>
      <c r="F5" s="118" t="str">
        <f>VLOOKUP($B5,Sect_S,4,FALSE)</f>
        <v>Cultures agricoles et élevage</v>
      </c>
      <c r="G5" s="148"/>
      <c r="H5" s="118"/>
      <c r="I5" s="96"/>
    </row>
    <row r="6" spans="1:9" x14ac:dyDescent="0.2">
      <c r="A6" s="22"/>
      <c r="B6" s="129">
        <v>1</v>
      </c>
      <c r="C6" s="119"/>
      <c r="D6" s="120" t="str">
        <f t="shared" ref="D6:D11" si="0">VLOOKUP($B6,Sect_W,3,FALSE)</f>
        <v>BS1114A0</v>
      </c>
      <c r="E6" s="116"/>
      <c r="F6" s="149" t="str">
        <f t="shared" ref="F6:F11" si="1">VLOOKUP($B6,Sect_W,4,FALSE)</f>
        <v xml:space="preserve">Culture en serre et en pépinière et floriculture </v>
      </c>
      <c r="G6" s="22"/>
      <c r="H6" s="150" t="str">
        <f t="shared" ref="H6:H11" si="2">VLOOKUP($B6,Sect_W,6,FALSE)</f>
        <v>1114</v>
      </c>
      <c r="I6" s="157"/>
    </row>
    <row r="7" spans="1:9" x14ac:dyDescent="0.2">
      <c r="A7" s="22"/>
      <c r="B7" s="129">
        <v>2</v>
      </c>
      <c r="C7" s="119"/>
      <c r="D7" s="120" t="str">
        <f t="shared" si="0"/>
        <v>BS111CL0</v>
      </c>
      <c r="E7" s="116"/>
      <c r="F7" s="149" t="str">
        <f t="shared" si="1"/>
        <v>Production de cannabis, autorisée</v>
      </c>
      <c r="G7" s="22"/>
      <c r="H7" s="150">
        <f t="shared" si="2"/>
        <v>111</v>
      </c>
      <c r="I7" s="157"/>
    </row>
    <row r="8" spans="1:9" x14ac:dyDescent="0.2">
      <c r="A8" s="22"/>
      <c r="B8" s="129">
        <v>3</v>
      </c>
      <c r="C8" s="119"/>
      <c r="D8" s="120" t="str">
        <f t="shared" si="0"/>
        <v>BS111CU0</v>
      </c>
      <c r="E8" s="116"/>
      <c r="F8" s="149" t="str">
        <f t="shared" si="1"/>
        <v>Production de cannabis, non autorisée</v>
      </c>
      <c r="G8" s="22"/>
      <c r="H8" s="150">
        <f t="shared" si="2"/>
        <v>111</v>
      </c>
      <c r="I8" s="157"/>
    </row>
    <row r="9" spans="1:9" x14ac:dyDescent="0.2">
      <c r="A9" s="22"/>
      <c r="B9" s="129">
        <v>4</v>
      </c>
      <c r="C9" s="119"/>
      <c r="D9" s="120" t="str">
        <f t="shared" si="0"/>
        <v>BS111A00</v>
      </c>
      <c r="E9" s="116"/>
      <c r="F9" s="149" t="str">
        <f t="shared" si="1"/>
        <v>Autres cultures agricoles</v>
      </c>
      <c r="G9" s="22"/>
      <c r="H9" s="150" t="str">
        <f t="shared" si="2"/>
        <v>1111-1113, 1119</v>
      </c>
      <c r="I9" s="157"/>
    </row>
    <row r="10" spans="1:9" x14ac:dyDescent="0.2">
      <c r="A10" s="22"/>
      <c r="B10" s="129">
        <v>5</v>
      </c>
      <c r="C10" s="119"/>
      <c r="D10" s="120" t="str">
        <f t="shared" si="0"/>
        <v>BS112500</v>
      </c>
      <c r="E10" s="116"/>
      <c r="F10" s="149" t="str">
        <f t="shared" si="1"/>
        <v>Aquaculture</v>
      </c>
      <c r="G10" s="22"/>
      <c r="H10" s="150">
        <f t="shared" si="2"/>
        <v>1125</v>
      </c>
      <c r="I10" s="157"/>
    </row>
    <row r="11" spans="1:9" x14ac:dyDescent="0.2">
      <c r="A11" s="22"/>
      <c r="B11" s="129">
        <v>6</v>
      </c>
      <c r="C11" s="119"/>
      <c r="D11" s="120" t="str">
        <f t="shared" si="0"/>
        <v>BS112A00</v>
      </c>
      <c r="E11" s="116"/>
      <c r="F11" s="149" t="str">
        <f t="shared" si="1"/>
        <v>Élevages, sauf aquaculture</v>
      </c>
      <c r="G11" s="22"/>
      <c r="H11" s="150" t="str">
        <f t="shared" si="2"/>
        <v>1121-1124, 1129</v>
      </c>
      <c r="I11" s="157"/>
    </row>
    <row r="12" spans="1:9" x14ac:dyDescent="0.2">
      <c r="A12" s="22"/>
      <c r="B12" s="126"/>
      <c r="C12" s="122"/>
      <c r="D12" s="123"/>
      <c r="E12" s="22"/>
      <c r="F12" s="124"/>
      <c r="G12" s="22"/>
      <c r="H12" s="151"/>
      <c r="I12" s="157"/>
    </row>
    <row r="13" spans="1:9" ht="12.75" customHeight="1" x14ac:dyDescent="0.2">
      <c r="A13" s="148"/>
      <c r="B13" s="117">
        <f>B5+1</f>
        <v>2</v>
      </c>
      <c r="C13" s="118"/>
      <c r="D13" s="118" t="str">
        <f>VLOOKUP($B13,Sect_S,3,FALSE)</f>
        <v>BS1130</v>
      </c>
      <c r="E13" s="72"/>
      <c r="F13" s="118" t="str">
        <f>VLOOKUP($B13,Sect_S,4,FALSE)</f>
        <v xml:space="preserve">Foresterie et exploitation forestière </v>
      </c>
      <c r="G13" s="148"/>
      <c r="H13" s="118"/>
      <c r="I13" s="157"/>
    </row>
    <row r="14" spans="1:9" x14ac:dyDescent="0.2">
      <c r="A14" s="22"/>
      <c r="B14" s="129">
        <v>7</v>
      </c>
      <c r="C14" s="119"/>
      <c r="D14" s="120" t="str">
        <f>VLOOKUP($B14,Sect_W,3,FALSE)</f>
        <v>BS113000</v>
      </c>
      <c r="E14" s="116"/>
      <c r="F14" s="149" t="str">
        <f>VLOOKUP($B14,Sect_W,4,FALSE)</f>
        <v xml:space="preserve">Foresterie et exploitation forestière </v>
      </c>
      <c r="G14" s="22"/>
      <c r="H14" s="150" t="str">
        <f>VLOOKUP($B14,Sect_W,6,FALSE)</f>
        <v>113</v>
      </c>
      <c r="I14" s="157"/>
    </row>
    <row r="15" spans="1:9" x14ac:dyDescent="0.2">
      <c r="A15" s="22"/>
      <c r="B15" s="126"/>
      <c r="C15" s="122"/>
      <c r="D15" s="123"/>
      <c r="E15" s="22"/>
      <c r="F15" s="124"/>
      <c r="G15" s="22"/>
      <c r="H15" s="151"/>
      <c r="I15" s="157"/>
    </row>
    <row r="16" spans="1:9" ht="12.75" customHeight="1" x14ac:dyDescent="0.2">
      <c r="A16" s="148"/>
      <c r="B16" s="117">
        <f>B13+1</f>
        <v>3</v>
      </c>
      <c r="C16" s="118"/>
      <c r="D16" s="118" t="str">
        <f>VLOOKUP($B16,Sect_S,3,FALSE)</f>
        <v>BS1140</v>
      </c>
      <c r="E16" s="72"/>
      <c r="F16" s="118" t="str">
        <f>VLOOKUP($B16,Sect_S,4,FALSE)</f>
        <v xml:space="preserve">Pêche, chasse et piégeage </v>
      </c>
      <c r="G16" s="148"/>
      <c r="H16" s="118"/>
      <c r="I16" s="157"/>
    </row>
    <row r="17" spans="1:9" x14ac:dyDescent="0.2">
      <c r="A17" s="22"/>
      <c r="B17" s="129">
        <v>8</v>
      </c>
      <c r="C17" s="119"/>
      <c r="D17" s="120" t="str">
        <f>VLOOKUP($B17,Sect_W,3,FALSE)</f>
        <v>BS114000</v>
      </c>
      <c r="E17" s="116"/>
      <c r="F17" s="149" t="str">
        <f>VLOOKUP($B17,Sect_W,4,FALSE)</f>
        <v xml:space="preserve">Pêche, chasse et piégeage </v>
      </c>
      <c r="G17" s="22"/>
      <c r="H17" s="150" t="str">
        <f>VLOOKUP($B17,Sect_W,6,FALSE)</f>
        <v>114</v>
      </c>
      <c r="I17" s="157"/>
    </row>
    <row r="18" spans="1:9" x14ac:dyDescent="0.2">
      <c r="A18" s="22"/>
      <c r="B18" s="126"/>
      <c r="C18" s="122"/>
      <c r="D18" s="123"/>
      <c r="E18" s="53"/>
      <c r="F18" s="22"/>
      <c r="G18" s="22"/>
      <c r="H18" s="151"/>
      <c r="I18" s="157"/>
    </row>
    <row r="19" spans="1:9" s="96" customFormat="1" ht="12.75" customHeight="1" x14ac:dyDescent="0.2">
      <c r="A19" s="148"/>
      <c r="B19" s="117">
        <f>B16+1</f>
        <v>4</v>
      </c>
      <c r="C19" s="118"/>
      <c r="D19" s="118" t="str">
        <f>VLOOKUP($B19,Sect_S,3,FALSE)</f>
        <v>BS1150</v>
      </c>
      <c r="E19" s="72"/>
      <c r="F19" s="118" t="str">
        <f>VLOOKUP($B19,Sect_S,4,FALSE)</f>
        <v>Activités de soutien à l'agriculture et à la foresterie</v>
      </c>
      <c r="G19" s="148"/>
      <c r="H19" s="118"/>
    </row>
    <row r="20" spans="1:9" x14ac:dyDescent="0.2">
      <c r="A20" s="22"/>
      <c r="B20" s="129">
        <v>9</v>
      </c>
      <c r="C20" s="119"/>
      <c r="D20" s="120" t="str">
        <f>VLOOKUP($B20,Sect_W,3,FALSE)</f>
        <v>BS115A00</v>
      </c>
      <c r="E20" s="116"/>
      <c r="F20" s="149" t="str">
        <f>VLOOKUP($B20,Sect_W,4,FALSE)</f>
        <v>Activités de soutien à l'agriculture</v>
      </c>
      <c r="G20" s="22"/>
      <c r="H20" s="150" t="str">
        <f>VLOOKUP($B20,Sect_W,6,FALSE)</f>
        <v>1151, 1152</v>
      </c>
      <c r="I20" s="157"/>
    </row>
    <row r="21" spans="1:9" x14ac:dyDescent="0.2">
      <c r="A21" s="22"/>
      <c r="B21" s="129">
        <v>10</v>
      </c>
      <c r="C21" s="119"/>
      <c r="D21" s="120" t="str">
        <f>VLOOKUP($B21,Sect_W,3,FALSE)</f>
        <v>BS115300</v>
      </c>
      <c r="E21" s="116"/>
      <c r="F21" s="149" t="str">
        <f>VLOOKUP($B21,Sect_W,4,FALSE)</f>
        <v xml:space="preserve">Activités de soutien à la foresterie </v>
      </c>
      <c r="G21" s="22"/>
      <c r="H21" s="150" t="str">
        <f>VLOOKUP($B21,Sect_W,6,FALSE)</f>
        <v>1153</v>
      </c>
      <c r="I21" s="157"/>
    </row>
    <row r="22" spans="1:9" x14ac:dyDescent="0.2">
      <c r="A22" s="22"/>
      <c r="B22" s="126"/>
      <c r="C22" s="122"/>
      <c r="D22" s="123"/>
      <c r="E22" s="22"/>
      <c r="F22" s="124"/>
      <c r="G22" s="22"/>
      <c r="H22" s="151"/>
      <c r="I22" s="157"/>
    </row>
    <row r="23" spans="1:9" s="94" customFormat="1" ht="12.75" customHeight="1" x14ac:dyDescent="0.2">
      <c r="A23" s="148"/>
      <c r="B23" s="117">
        <f>B19+1</f>
        <v>5</v>
      </c>
      <c r="C23" s="118"/>
      <c r="D23" s="118" t="str">
        <f>VLOOKUP($B23,Sect_S,3,FALSE)</f>
        <v>BS2100</v>
      </c>
      <c r="E23" s="72"/>
      <c r="F23" s="118" t="str">
        <f>VLOOKUP($B23,Sect_S,4,FALSE)</f>
        <v>Extraction minière et extraction de pétrole et de gaz</v>
      </c>
      <c r="G23" s="148"/>
      <c r="H23" s="118"/>
      <c r="I23" s="96"/>
    </row>
    <row r="24" spans="1:9" x14ac:dyDescent="0.2">
      <c r="A24" s="22"/>
      <c r="B24" s="129">
        <v>11</v>
      </c>
      <c r="C24" s="119"/>
      <c r="D24" s="120" t="str">
        <f t="shared" ref="D24:D34" si="3">VLOOKUP($B24,Sect_W,3,FALSE)</f>
        <v>BS211000</v>
      </c>
      <c r="E24" s="116"/>
      <c r="F24" s="149" t="str">
        <f t="shared" ref="F24:F34" si="4">VLOOKUP($B24,Sect_W,4,FALSE)</f>
        <v>Extraction de pétrole et de gaz</v>
      </c>
      <c r="G24" s="22"/>
      <c r="H24" s="150" t="str">
        <f t="shared" ref="H24:H34" si="5">VLOOKUP($B24,Sect_W,6,FALSE)</f>
        <v>211</v>
      </c>
      <c r="I24" s="157"/>
    </row>
    <row r="25" spans="1:9" x14ac:dyDescent="0.2">
      <c r="A25" s="22"/>
      <c r="B25" s="129">
        <v>12</v>
      </c>
      <c r="C25" s="119"/>
      <c r="D25" s="120" t="str">
        <f t="shared" si="3"/>
        <v>BS212210</v>
      </c>
      <c r="E25" s="116"/>
      <c r="F25" s="149" t="str">
        <f t="shared" si="4"/>
        <v xml:space="preserve">Extraction de minerais de fer </v>
      </c>
      <c r="G25" s="22"/>
      <c r="H25" s="150" t="str">
        <f t="shared" si="5"/>
        <v>21221</v>
      </c>
      <c r="I25" s="157"/>
    </row>
    <row r="26" spans="1:9" x14ac:dyDescent="0.2">
      <c r="A26" s="22"/>
      <c r="B26" s="129">
        <v>13</v>
      </c>
      <c r="C26" s="119"/>
      <c r="D26" s="120" t="str">
        <f t="shared" si="3"/>
        <v>BS212220</v>
      </c>
      <c r="E26" s="116"/>
      <c r="F26" s="149" t="str">
        <f t="shared" si="4"/>
        <v xml:space="preserve">Extraction de minerais d'or et d'argent </v>
      </c>
      <c r="G26" s="22"/>
      <c r="H26" s="150" t="str">
        <f t="shared" si="5"/>
        <v>21222</v>
      </c>
      <c r="I26" s="157"/>
    </row>
    <row r="27" spans="1:9" ht="22.5" x14ac:dyDescent="0.2">
      <c r="A27" s="22"/>
      <c r="B27" s="129">
        <v>14</v>
      </c>
      <c r="C27" s="119"/>
      <c r="D27" s="120" t="str">
        <f t="shared" si="3"/>
        <v>BS212230</v>
      </c>
      <c r="E27" s="116"/>
      <c r="F27" s="149" t="str">
        <f t="shared" si="4"/>
        <v xml:space="preserve">Extraction de minerais de cuivre, de nickel, de plomb et de zinc </v>
      </c>
      <c r="G27" s="22"/>
      <c r="H27" s="150" t="str">
        <f t="shared" si="5"/>
        <v>21223</v>
      </c>
      <c r="I27" s="157"/>
    </row>
    <row r="28" spans="1:9" x14ac:dyDescent="0.2">
      <c r="A28" s="22"/>
      <c r="B28" s="129">
        <v>15</v>
      </c>
      <c r="C28" s="119"/>
      <c r="D28" s="120" t="str">
        <f t="shared" si="3"/>
        <v>BS212290</v>
      </c>
      <c r="E28" s="116"/>
      <c r="F28" s="149" t="str">
        <f t="shared" si="4"/>
        <v xml:space="preserve">Extraction d'autres minerais métalliques </v>
      </c>
      <c r="G28" s="22"/>
      <c r="H28" s="150" t="str">
        <f t="shared" si="5"/>
        <v>21229</v>
      </c>
      <c r="I28" s="157"/>
    </row>
    <row r="29" spans="1:9" x14ac:dyDescent="0.2">
      <c r="A29" s="22"/>
      <c r="B29" s="129">
        <v>16</v>
      </c>
      <c r="C29" s="119"/>
      <c r="D29" s="120" t="str">
        <f t="shared" si="3"/>
        <v>BS212310</v>
      </c>
      <c r="E29" s="116"/>
      <c r="F29" s="149" t="str">
        <f t="shared" si="4"/>
        <v xml:space="preserve">Extraction de pierre </v>
      </c>
      <c r="G29" s="22"/>
      <c r="H29" s="150" t="str">
        <f t="shared" si="5"/>
        <v>21231</v>
      </c>
      <c r="I29" s="157"/>
    </row>
    <row r="30" spans="1:9" ht="22.5" x14ac:dyDescent="0.2">
      <c r="A30" s="22"/>
      <c r="B30" s="129">
        <v>17</v>
      </c>
      <c r="C30" s="119"/>
      <c r="D30" s="120" t="str">
        <f t="shared" si="3"/>
        <v>BS212320</v>
      </c>
      <c r="E30" s="116"/>
      <c r="F30" s="149" t="str">
        <f t="shared" si="4"/>
        <v xml:space="preserve">Extraction de sable, de gravier, d'argile, de céramique et de minerais réfractaires </v>
      </c>
      <c r="G30" s="22"/>
      <c r="H30" s="150" t="str">
        <f t="shared" si="5"/>
        <v>21232</v>
      </c>
      <c r="I30" s="157"/>
    </row>
    <row r="31" spans="1:9" x14ac:dyDescent="0.2">
      <c r="A31" s="22"/>
      <c r="B31" s="129">
        <v>18</v>
      </c>
      <c r="C31" s="119"/>
      <c r="D31" s="120" t="str">
        <f t="shared" si="3"/>
        <v>BS212392</v>
      </c>
      <c r="E31" s="116"/>
      <c r="F31" s="149" t="str">
        <f t="shared" si="4"/>
        <v>Extraction de diamant</v>
      </c>
      <c r="G31" s="22"/>
      <c r="H31" s="150">
        <f t="shared" si="5"/>
        <v>212392</v>
      </c>
      <c r="I31" s="157"/>
    </row>
    <row r="32" spans="1:9" x14ac:dyDescent="0.2">
      <c r="A32" s="22"/>
      <c r="B32" s="129">
        <v>19</v>
      </c>
      <c r="C32" s="119"/>
      <c r="D32" s="120" t="str">
        <f t="shared" si="3"/>
        <v>BS21239A</v>
      </c>
      <c r="E32" s="116"/>
      <c r="F32" s="149" t="str">
        <f t="shared" si="4"/>
        <v>Extraction de minerais divers non métalliques</v>
      </c>
      <c r="G32" s="22"/>
      <c r="H32" s="150" t="str">
        <f t="shared" si="5"/>
        <v>212393-212395, 212397, 212398</v>
      </c>
      <c r="I32" s="157"/>
    </row>
    <row r="33" spans="1:9" x14ac:dyDescent="0.2">
      <c r="A33" s="22"/>
      <c r="B33" s="129">
        <v>20</v>
      </c>
      <c r="C33" s="119"/>
      <c r="D33" s="120" t="str">
        <f t="shared" si="3"/>
        <v>BS21311A</v>
      </c>
      <c r="E33" s="116"/>
      <c r="F33" s="149" t="str">
        <f t="shared" si="4"/>
        <v>Activités de soutien à l'extraction de pétrole et de gaz</v>
      </c>
      <c r="G33" s="22"/>
      <c r="H33" s="150" t="str">
        <f t="shared" si="5"/>
        <v>213111, 213117</v>
      </c>
      <c r="I33" s="157"/>
    </row>
    <row r="34" spans="1:9" x14ac:dyDescent="0.2">
      <c r="A34" s="22"/>
      <c r="B34" s="129">
        <v>21</v>
      </c>
      <c r="C34" s="119"/>
      <c r="D34" s="120" t="str">
        <f t="shared" si="3"/>
        <v>BS21311B</v>
      </c>
      <c r="E34" s="116"/>
      <c r="F34" s="149" t="str">
        <f t="shared" si="4"/>
        <v xml:space="preserve">Activités de soutien à l'extraction minière </v>
      </c>
      <c r="G34" s="22"/>
      <c r="H34" s="150" t="str">
        <f t="shared" si="5"/>
        <v>213118</v>
      </c>
      <c r="I34" s="157"/>
    </row>
    <row r="35" spans="1:9" x14ac:dyDescent="0.2">
      <c r="A35" s="22"/>
      <c r="B35" s="129"/>
      <c r="C35" s="119"/>
      <c r="D35" s="120"/>
      <c r="E35" s="116"/>
      <c r="F35" s="149"/>
      <c r="G35" s="22"/>
      <c r="H35" s="150"/>
      <c r="I35" s="157"/>
    </row>
    <row r="36" spans="1:9" s="94" customFormat="1" ht="12.75" customHeight="1" x14ac:dyDescent="0.2">
      <c r="A36" s="22"/>
      <c r="B36" s="126"/>
      <c r="C36" s="122"/>
      <c r="D36" s="123"/>
      <c r="E36" s="22"/>
      <c r="F36" s="124"/>
      <c r="G36" s="22"/>
      <c r="H36" s="151"/>
      <c r="I36" s="96"/>
    </row>
    <row r="37" spans="1:9" x14ac:dyDescent="0.2">
      <c r="A37" s="148"/>
      <c r="B37" s="117">
        <f>B23+1</f>
        <v>6</v>
      </c>
      <c r="C37" s="118"/>
      <c r="D37" s="118" t="str">
        <f>VLOOKUP($B37,Sect_S,3,FALSE)</f>
        <v>BS2200</v>
      </c>
      <c r="E37" s="72"/>
      <c r="F37" s="118" t="str">
        <f>VLOOKUP($B37,Sect_S,4,FALSE)</f>
        <v>Services publics</v>
      </c>
      <c r="G37" s="148"/>
      <c r="H37" s="118"/>
      <c r="I37" s="157"/>
    </row>
    <row r="38" spans="1:9" x14ac:dyDescent="0.2">
      <c r="A38" s="22"/>
      <c r="B38" s="129">
        <v>22</v>
      </c>
      <c r="C38" s="119"/>
      <c r="D38" s="120" t="str">
        <f>VLOOKUP($B38,Sect_W,3,FALSE)</f>
        <v>BS221100</v>
      </c>
      <c r="E38" s="116"/>
      <c r="F38" s="149" t="str">
        <f>VLOOKUP($B38,Sect_W,4,FALSE)</f>
        <v xml:space="preserve">Production, transport et distribution d'électricité </v>
      </c>
      <c r="G38" s="22"/>
      <c r="H38" s="150" t="str">
        <f>VLOOKUP($B38,Sect_W,6,FALSE)</f>
        <v>2211</v>
      </c>
      <c r="I38" s="157"/>
    </row>
    <row r="39" spans="1:9" x14ac:dyDescent="0.2">
      <c r="A39" s="22"/>
      <c r="B39" s="129">
        <v>23</v>
      </c>
      <c r="C39" s="119"/>
      <c r="D39" s="120" t="str">
        <f>VLOOKUP($B39,Sect_W,3,FALSE)</f>
        <v>BS221200</v>
      </c>
      <c r="E39" s="116"/>
      <c r="F39" s="149" t="str">
        <f>VLOOKUP($B39,Sect_W,4,FALSE)</f>
        <v xml:space="preserve">Distribution de gaz naturel </v>
      </c>
      <c r="G39" s="22"/>
      <c r="H39" s="150" t="str">
        <f>VLOOKUP($B39,Sect_W,6,FALSE)</f>
        <v>2212</v>
      </c>
      <c r="I39" s="157"/>
    </row>
    <row r="40" spans="1:9" x14ac:dyDescent="0.2">
      <c r="A40" s="22"/>
      <c r="B40" s="129">
        <v>24</v>
      </c>
      <c r="C40" s="119"/>
      <c r="D40" s="120" t="str">
        <f>VLOOKUP($B40,Sect_W,3,FALSE)</f>
        <v>BS221300</v>
      </c>
      <c r="E40" s="116"/>
      <c r="F40" s="149" t="str">
        <f>VLOOKUP($B40,Sect_W,4,FALSE)</f>
        <v xml:space="preserve">Réseaux d'aqueduc et d'égout et autres </v>
      </c>
      <c r="G40" s="22"/>
      <c r="H40" s="150" t="str">
        <f>VLOOKUP($B40,Sect_W,6,FALSE)</f>
        <v>2213</v>
      </c>
      <c r="I40" s="157"/>
    </row>
    <row r="41" spans="1:9" s="94" customFormat="1" ht="12.75" customHeight="1" x14ac:dyDescent="0.2">
      <c r="A41" s="22"/>
      <c r="B41" s="126"/>
      <c r="C41" s="122"/>
      <c r="D41" s="123"/>
      <c r="E41" s="22"/>
      <c r="F41" s="124"/>
      <c r="G41" s="22"/>
      <c r="H41" s="151"/>
      <c r="I41" s="96"/>
    </row>
    <row r="42" spans="1:9" x14ac:dyDescent="0.2">
      <c r="A42" s="148"/>
      <c r="B42" s="117">
        <f>B37+1</f>
        <v>7</v>
      </c>
      <c r="C42" s="118"/>
      <c r="D42" s="118" t="str">
        <f>VLOOKUP($B42,Sect_S,3,FALSE)</f>
        <v>BS2300</v>
      </c>
      <c r="E42" s="72"/>
      <c r="F42" s="118" t="str">
        <f>VLOOKUP($B42,Sect_S,4,FALSE)</f>
        <v>Construction</v>
      </c>
      <c r="G42" s="148"/>
      <c r="H42" s="118"/>
      <c r="I42" s="157"/>
    </row>
    <row r="43" spans="1:9" x14ac:dyDescent="0.2">
      <c r="A43" s="22"/>
      <c r="B43" s="129">
        <v>25</v>
      </c>
      <c r="C43" s="119"/>
      <c r="D43" s="120" t="str">
        <f t="shared" ref="D43:D51" si="6">VLOOKUP($B43,Sect_W,3,FALSE)</f>
        <v>BS23A000</v>
      </c>
      <c r="E43" s="116"/>
      <c r="F43" s="149" t="str">
        <f t="shared" ref="F43:F51" si="7">VLOOKUP($B43,Sect_W,4,FALSE)</f>
        <v xml:space="preserve">Construction résidentielle </v>
      </c>
      <c r="G43" s="22"/>
      <c r="H43" s="150" t="str">
        <f t="shared" ref="H43:H51" si="8">VLOOKUP($B43,Sect_W,6,FALSE)</f>
        <v>23</v>
      </c>
      <c r="I43" s="157"/>
    </row>
    <row r="44" spans="1:9" x14ac:dyDescent="0.2">
      <c r="A44" s="22"/>
      <c r="B44" s="129">
        <v>26</v>
      </c>
      <c r="C44" s="119"/>
      <c r="D44" s="120" t="str">
        <f t="shared" si="6"/>
        <v>BS23B000</v>
      </c>
      <c r="E44" s="116"/>
      <c r="F44" s="149" t="str">
        <f t="shared" si="7"/>
        <v xml:space="preserve">Construction non résidentielle </v>
      </c>
      <c r="G44" s="22"/>
      <c r="H44" s="150" t="str">
        <f t="shared" si="8"/>
        <v>23</v>
      </c>
      <c r="I44" s="157"/>
    </row>
    <row r="45" spans="1:9" x14ac:dyDescent="0.2">
      <c r="A45" s="22"/>
      <c r="B45" s="129">
        <v>27</v>
      </c>
      <c r="C45" s="119"/>
      <c r="D45" s="120" t="str">
        <f t="shared" si="6"/>
        <v>BS23C100</v>
      </c>
      <c r="E45" s="116"/>
      <c r="F45" s="149" t="str">
        <f t="shared" si="7"/>
        <v>Travaux de génie liés aux transports</v>
      </c>
      <c r="G45" s="22"/>
      <c r="H45" s="150" t="str">
        <f t="shared" si="8"/>
        <v>23</v>
      </c>
      <c r="I45" s="157"/>
    </row>
    <row r="46" spans="1:9" x14ac:dyDescent="0.2">
      <c r="A46" s="22"/>
      <c r="B46" s="129">
        <v>28</v>
      </c>
      <c r="C46" s="119"/>
      <c r="D46" s="120" t="str">
        <f t="shared" si="6"/>
        <v>BS23C200</v>
      </c>
      <c r="E46" s="116"/>
      <c r="F46" s="149" t="str">
        <f t="shared" si="7"/>
        <v>Travaux de génie liés au pétrole et au gaz naturel</v>
      </c>
      <c r="G46" s="22"/>
      <c r="H46" s="150" t="str">
        <f t="shared" si="8"/>
        <v>23</v>
      </c>
      <c r="I46" s="157"/>
    </row>
    <row r="47" spans="1:9" x14ac:dyDescent="0.2">
      <c r="A47" s="22"/>
      <c r="B47" s="129">
        <v>29</v>
      </c>
      <c r="C47" s="119"/>
      <c r="D47" s="120" t="str">
        <f t="shared" si="6"/>
        <v>BS23C300</v>
      </c>
      <c r="E47" s="116"/>
      <c r="F47" s="149" t="str">
        <f t="shared" si="7"/>
        <v>Travaux de génie liés à l'énergie électrique</v>
      </c>
      <c r="G47" s="22"/>
      <c r="H47" s="150" t="str">
        <f t="shared" si="8"/>
        <v>23</v>
      </c>
      <c r="I47" s="157"/>
    </row>
    <row r="48" spans="1:9" s="94" customFormat="1" ht="12.75" customHeight="1" x14ac:dyDescent="0.2">
      <c r="A48" s="22"/>
      <c r="B48" s="129">
        <v>30</v>
      </c>
      <c r="C48" s="119"/>
      <c r="D48" s="120" t="str">
        <f t="shared" si="6"/>
        <v>BS23C400</v>
      </c>
      <c r="E48" s="116"/>
      <c r="F48" s="149" t="str">
        <f t="shared" si="7"/>
        <v>Travaux de génie liés aux communications</v>
      </c>
      <c r="G48" s="22"/>
      <c r="H48" s="150" t="str">
        <f t="shared" si="8"/>
        <v>23</v>
      </c>
      <c r="I48" s="96"/>
    </row>
    <row r="49" spans="1:9" x14ac:dyDescent="0.2">
      <c r="A49" s="22"/>
      <c r="B49" s="129">
        <v>31</v>
      </c>
      <c r="C49" s="119"/>
      <c r="D49" s="120" t="str">
        <f t="shared" si="6"/>
        <v>BS23C500</v>
      </c>
      <c r="E49" s="116"/>
      <c r="F49" s="149" t="str">
        <f t="shared" si="7"/>
        <v>Autres travaux de génie</v>
      </c>
      <c r="G49" s="22"/>
      <c r="H49" s="150" t="str">
        <f t="shared" si="8"/>
        <v>23</v>
      </c>
      <c r="I49" s="157"/>
    </row>
    <row r="50" spans="1:9" x14ac:dyDescent="0.2">
      <c r="A50" s="22"/>
      <c r="B50" s="129">
        <v>32</v>
      </c>
      <c r="C50" s="119"/>
      <c r="D50" s="120" t="str">
        <f t="shared" si="6"/>
        <v>BS23D000</v>
      </c>
      <c r="E50" s="116"/>
      <c r="F50" s="149" t="str">
        <f t="shared" si="7"/>
        <v>Construction, réparations</v>
      </c>
      <c r="G50" s="22"/>
      <c r="H50" s="150" t="str">
        <f t="shared" si="8"/>
        <v>23</v>
      </c>
      <c r="I50" s="157"/>
    </row>
    <row r="51" spans="1:9" x14ac:dyDescent="0.2">
      <c r="A51" s="22"/>
      <c r="B51" s="129">
        <v>33</v>
      </c>
      <c r="C51" s="119"/>
      <c r="D51" s="120" t="str">
        <f t="shared" si="6"/>
        <v>BS23E000</v>
      </c>
      <c r="E51" s="116"/>
      <c r="F51" s="149" t="str">
        <f t="shared" si="7"/>
        <v>Autres activités de construction</v>
      </c>
      <c r="G51" s="22"/>
      <c r="H51" s="150" t="str">
        <f t="shared" si="8"/>
        <v>23</v>
      </c>
      <c r="I51" s="157"/>
    </row>
    <row r="52" spans="1:9" x14ac:dyDescent="0.2">
      <c r="A52" s="22"/>
      <c r="B52" s="126"/>
      <c r="C52" s="122"/>
      <c r="D52" s="76"/>
      <c r="E52" s="53"/>
      <c r="F52" s="127"/>
      <c r="G52" s="53"/>
      <c r="H52" s="151"/>
      <c r="I52" s="157"/>
    </row>
    <row r="53" spans="1:9" x14ac:dyDescent="0.2">
      <c r="A53" s="148"/>
      <c r="B53" s="117">
        <f>B42+1</f>
        <v>8</v>
      </c>
      <c r="C53" s="118"/>
      <c r="D53" s="118" t="str">
        <f>VLOOKUP($B53,Sect_S,3,FALSE)</f>
        <v>BS3110</v>
      </c>
      <c r="E53" s="72"/>
      <c r="F53" s="118" t="str">
        <f>VLOOKUP($B53,Sect_S,4,FALSE)</f>
        <v>Fabrication d'aliments</v>
      </c>
      <c r="G53" s="148"/>
      <c r="H53" s="118"/>
      <c r="I53" s="157"/>
    </row>
    <row r="54" spans="1:9" x14ac:dyDescent="0.2">
      <c r="A54" s="22"/>
      <c r="B54" s="129">
        <v>34</v>
      </c>
      <c r="C54" s="119"/>
      <c r="D54" s="120" t="str">
        <f t="shared" ref="D54:D62" si="9">VLOOKUP($B54,Sect_W,3,FALSE)</f>
        <v>BS311100</v>
      </c>
      <c r="E54" s="116"/>
      <c r="F54" s="149" t="str">
        <f t="shared" ref="F54:F62" si="10">VLOOKUP($B54,Sect_W,4,FALSE)</f>
        <v xml:space="preserve">Fabrication d'aliments pour animaux </v>
      </c>
      <c r="G54" s="22"/>
      <c r="H54" s="150" t="str">
        <f t="shared" ref="H54:H62" si="11">VLOOKUP($B54,Sect_W,6,FALSE)</f>
        <v>3111</v>
      </c>
      <c r="I54" s="157"/>
    </row>
    <row r="55" spans="1:9" x14ac:dyDescent="0.2">
      <c r="A55" s="22"/>
      <c r="B55" s="129">
        <v>35</v>
      </c>
      <c r="C55" s="119"/>
      <c r="D55" s="120" t="str">
        <f t="shared" si="9"/>
        <v>BS311200</v>
      </c>
      <c r="E55" s="116"/>
      <c r="F55" s="149" t="str">
        <f t="shared" si="10"/>
        <v>Moutures de céréales et de graines oléagineuses</v>
      </c>
      <c r="G55" s="22"/>
      <c r="H55" s="150" t="str">
        <f t="shared" si="11"/>
        <v>3112</v>
      </c>
      <c r="I55" s="157"/>
    </row>
    <row r="56" spans="1:9" x14ac:dyDescent="0.2">
      <c r="A56" s="22"/>
      <c r="B56" s="129">
        <v>36</v>
      </c>
      <c r="C56" s="119"/>
      <c r="D56" s="120" t="str">
        <f t="shared" si="9"/>
        <v>BS311300</v>
      </c>
      <c r="E56" s="116"/>
      <c r="F56" s="149" t="str">
        <f t="shared" si="10"/>
        <v xml:space="preserve">Fabrication de sucre et de confiseries </v>
      </c>
      <c r="G56" s="22"/>
      <c r="H56" s="150" t="str">
        <f t="shared" si="11"/>
        <v>3113</v>
      </c>
      <c r="I56" s="157"/>
    </row>
    <row r="57" spans="1:9" ht="22.5" x14ac:dyDescent="0.2">
      <c r="A57" s="22"/>
      <c r="B57" s="129">
        <v>37</v>
      </c>
      <c r="C57" s="119"/>
      <c r="D57" s="120" t="str">
        <f t="shared" si="9"/>
        <v>BS311400</v>
      </c>
      <c r="E57" s="116"/>
      <c r="F57" s="149" t="str">
        <f t="shared" si="10"/>
        <v>Mise en conserve de fruits et de légumes et fabrication de spécialités alimentaires</v>
      </c>
      <c r="G57" s="22"/>
      <c r="H57" s="150" t="str">
        <f t="shared" si="11"/>
        <v>3114</v>
      </c>
      <c r="I57" s="157"/>
    </row>
    <row r="58" spans="1:9" ht="12.75" customHeight="1" x14ac:dyDescent="0.2">
      <c r="A58" s="22"/>
      <c r="B58" s="129">
        <v>38</v>
      </c>
      <c r="C58" s="119"/>
      <c r="D58" s="120" t="str">
        <f t="shared" si="9"/>
        <v>BS311500</v>
      </c>
      <c r="E58" s="116"/>
      <c r="F58" s="149" t="str">
        <f t="shared" si="10"/>
        <v>Fabrication de produits laitiers</v>
      </c>
      <c r="G58" s="22"/>
      <c r="H58" s="150" t="str">
        <f t="shared" si="11"/>
        <v>3115</v>
      </c>
      <c r="I58" s="157"/>
    </row>
    <row r="59" spans="1:9" ht="12.75" customHeight="1" x14ac:dyDescent="0.2">
      <c r="A59" s="22"/>
      <c r="B59" s="129">
        <v>39</v>
      </c>
      <c r="C59" s="119"/>
      <c r="D59" s="120" t="str">
        <f t="shared" si="9"/>
        <v>BS311600</v>
      </c>
      <c r="E59" s="116"/>
      <c r="F59" s="149" t="str">
        <f t="shared" si="10"/>
        <v>Fabrication de produits de viande</v>
      </c>
      <c r="G59" s="22"/>
      <c r="H59" s="150" t="str">
        <f t="shared" si="11"/>
        <v>3116</v>
      </c>
      <c r="I59" s="157"/>
    </row>
    <row r="60" spans="1:9" ht="22.5" x14ac:dyDescent="0.2">
      <c r="A60" s="22"/>
      <c r="B60" s="129">
        <v>40</v>
      </c>
      <c r="C60" s="119"/>
      <c r="D60" s="120" t="str">
        <f t="shared" si="9"/>
        <v>BS311700</v>
      </c>
      <c r="E60" s="116"/>
      <c r="F60" s="149" t="str">
        <f t="shared" si="10"/>
        <v xml:space="preserve">Préparation et conditionnement de poissons et de fruits de mer </v>
      </c>
      <c r="G60" s="22"/>
      <c r="H60" s="150" t="str">
        <f t="shared" si="11"/>
        <v>3117</v>
      </c>
      <c r="I60" s="157"/>
    </row>
    <row r="61" spans="1:9" s="94" customFormat="1" ht="12.75" customHeight="1" x14ac:dyDescent="0.2">
      <c r="A61" s="22"/>
      <c r="B61" s="129">
        <v>41</v>
      </c>
      <c r="C61" s="119"/>
      <c r="D61" s="120" t="str">
        <f t="shared" si="9"/>
        <v>BS311800</v>
      </c>
      <c r="E61" s="116"/>
      <c r="F61" s="149" t="str">
        <f t="shared" si="10"/>
        <v>Boulangeries et fabrication de tortillas</v>
      </c>
      <c r="G61" s="22"/>
      <c r="H61" s="150" t="str">
        <f t="shared" si="11"/>
        <v>3118</v>
      </c>
      <c r="I61" s="96"/>
    </row>
    <row r="62" spans="1:9" x14ac:dyDescent="0.2">
      <c r="A62" s="22"/>
      <c r="B62" s="129">
        <v>42</v>
      </c>
      <c r="C62" s="119"/>
      <c r="D62" s="120" t="str">
        <f t="shared" si="9"/>
        <v>BS311900</v>
      </c>
      <c r="E62" s="116"/>
      <c r="F62" s="149" t="str">
        <f t="shared" si="10"/>
        <v>Fabrication d'autres aliments</v>
      </c>
      <c r="G62" s="22"/>
      <c r="H62" s="150" t="str">
        <f t="shared" si="11"/>
        <v>3119</v>
      </c>
      <c r="I62" s="157"/>
    </row>
    <row r="63" spans="1:9" x14ac:dyDescent="0.2">
      <c r="A63" s="22"/>
      <c r="B63" s="126"/>
      <c r="C63" s="122"/>
      <c r="D63" s="123"/>
      <c r="E63" s="53"/>
      <c r="F63" s="127"/>
      <c r="G63" s="53"/>
      <c r="H63" s="152"/>
      <c r="I63" s="157"/>
    </row>
    <row r="64" spans="1:9" x14ac:dyDescent="0.2">
      <c r="A64" s="148"/>
      <c r="B64" s="117">
        <f>B53+1</f>
        <v>9</v>
      </c>
      <c r="C64" s="118"/>
      <c r="D64" s="118" t="str">
        <f>VLOOKUP($B64,Sect_S,3,FALSE)</f>
        <v>BS3120</v>
      </c>
      <c r="E64" s="72"/>
      <c r="F64" s="125" t="str">
        <f>VLOOKUP($B64,Sect_S,4,FALSE)</f>
        <v>Fabrication de boissons et du tabac</v>
      </c>
      <c r="G64" s="148"/>
      <c r="H64" s="118"/>
      <c r="I64" s="157"/>
    </row>
    <row r="65" spans="1:9" x14ac:dyDescent="0.2">
      <c r="A65" s="22"/>
      <c r="B65" s="129">
        <v>43</v>
      </c>
      <c r="C65" s="119"/>
      <c r="D65" s="120" t="str">
        <f>VLOOKUP($B65,Sect_W,3,FALSE)</f>
        <v>BS312110</v>
      </c>
      <c r="E65" s="116"/>
      <c r="F65" s="149" t="str">
        <f>VLOOKUP($B65,Sect_W,4,FALSE)</f>
        <v xml:space="preserve">Fabrication de boissons gazeuses et de glace </v>
      </c>
      <c r="G65" s="22"/>
      <c r="H65" s="150" t="str">
        <f>VLOOKUP($B65,Sect_W,6,FALSE)</f>
        <v>31211</v>
      </c>
      <c r="I65" s="157"/>
    </row>
    <row r="66" spans="1:9" s="94" customFormat="1" ht="12.75" customHeight="1" x14ac:dyDescent="0.2">
      <c r="A66" s="22"/>
      <c r="B66" s="129">
        <v>44</v>
      </c>
      <c r="C66" s="119"/>
      <c r="D66" s="120" t="str">
        <f>VLOOKUP($B66,Sect_W,3,FALSE)</f>
        <v>BS312120</v>
      </c>
      <c r="E66" s="116"/>
      <c r="F66" s="149" t="str">
        <f>VLOOKUP($B66,Sect_W,4,FALSE)</f>
        <v>Brasseries</v>
      </c>
      <c r="G66" s="22"/>
      <c r="H66" s="150" t="str">
        <f>VLOOKUP($B66,Sect_W,6,FALSE)</f>
        <v>31212</v>
      </c>
      <c r="I66" s="96"/>
    </row>
    <row r="67" spans="1:9" x14ac:dyDescent="0.2">
      <c r="A67" s="22"/>
      <c r="B67" s="129">
        <v>45</v>
      </c>
      <c r="C67" s="119"/>
      <c r="D67" s="120" t="str">
        <f>VLOOKUP($B67,Sect_W,3,FALSE)</f>
        <v>BS3121A0</v>
      </c>
      <c r="E67" s="116"/>
      <c r="F67" s="149" t="str">
        <f>VLOOKUP($B67,Sect_W,4,FALSE)</f>
        <v>Vineries et distilleries</v>
      </c>
      <c r="G67" s="22"/>
      <c r="H67" s="150" t="str">
        <f>VLOOKUP($B67,Sect_W,6,FALSE)</f>
        <v>31213, 31214</v>
      </c>
      <c r="I67" s="157"/>
    </row>
    <row r="68" spans="1:9" x14ac:dyDescent="0.2">
      <c r="A68" s="22"/>
      <c r="B68" s="129">
        <v>46</v>
      </c>
      <c r="C68" s="119"/>
      <c r="D68" s="120" t="str">
        <f>VLOOKUP($B68,Sect_W,3,FALSE)</f>
        <v>BS312200</v>
      </c>
      <c r="E68" s="116"/>
      <c r="F68" s="149" t="str">
        <f>VLOOKUP($B68,Sect_W,4,FALSE)</f>
        <v xml:space="preserve">Fabrication du tabac </v>
      </c>
      <c r="G68" s="22"/>
      <c r="H68" s="150" t="str">
        <f>VLOOKUP($B68,Sect_W,6,FALSE)</f>
        <v>3122</v>
      </c>
      <c r="I68" s="157"/>
    </row>
    <row r="69" spans="1:9" x14ac:dyDescent="0.2">
      <c r="A69" s="22"/>
      <c r="B69" s="126"/>
      <c r="C69" s="122"/>
      <c r="D69" s="123"/>
      <c r="E69" s="53"/>
      <c r="F69" s="22"/>
      <c r="G69" s="22"/>
      <c r="H69" s="152"/>
      <c r="I69" s="157"/>
    </row>
    <row r="70" spans="1:9" x14ac:dyDescent="0.2">
      <c r="A70" s="148"/>
      <c r="B70" s="117">
        <f>B64+1</f>
        <v>10</v>
      </c>
      <c r="C70" s="118"/>
      <c r="D70" s="118" t="str">
        <f>VLOOKUP($B70,Sect_S,3,FALSE)</f>
        <v>BS31A0</v>
      </c>
      <c r="E70" s="72"/>
      <c r="F70" s="118" t="str">
        <f>VLOOKUP($B70,Sect_S,4,FALSE)</f>
        <v>Usines de textiles et de produits textiles</v>
      </c>
      <c r="G70" s="148"/>
      <c r="H70" s="118"/>
      <c r="I70" s="157"/>
    </row>
    <row r="71" spans="1:9" x14ac:dyDescent="0.2">
      <c r="A71" s="22"/>
      <c r="B71" s="129">
        <v>47</v>
      </c>
      <c r="C71" s="119"/>
      <c r="D71" s="120" t="str">
        <f>VLOOKUP($B71,Sect_W,3,FALSE)</f>
        <v>BS31A000</v>
      </c>
      <c r="E71" s="116"/>
      <c r="F71" s="121" t="str">
        <f>VLOOKUP($B71,Sect_W,4,FALSE)</f>
        <v>Usines de textiles et de produits textiles</v>
      </c>
      <c r="G71" s="22"/>
      <c r="H71" s="150" t="str">
        <f>VLOOKUP($B71,Sect_W,6,FALSE)</f>
        <v>313, 314</v>
      </c>
      <c r="I71" s="157"/>
    </row>
    <row r="72" spans="1:9" s="94" customFormat="1" ht="12.75" customHeight="1" x14ac:dyDescent="0.2">
      <c r="A72" s="22"/>
      <c r="B72" s="126"/>
      <c r="C72" s="122"/>
      <c r="D72" s="123"/>
      <c r="E72" s="53"/>
      <c r="F72" s="22"/>
      <c r="G72" s="22"/>
      <c r="H72" s="152"/>
      <c r="I72" s="96"/>
    </row>
    <row r="73" spans="1:9" x14ac:dyDescent="0.2">
      <c r="A73" s="148"/>
      <c r="B73" s="117">
        <f>B70+1</f>
        <v>11</v>
      </c>
      <c r="C73" s="118"/>
      <c r="D73" s="118" t="str">
        <f>VLOOKUP($B73,Sect_S,3,FALSE)</f>
        <v>BS31B0</v>
      </c>
      <c r="E73" s="72"/>
      <c r="F73" s="118" t="str">
        <f>VLOOKUP($B73,Sect_S,4,FALSE)</f>
        <v>Fabrication de vêtements, de produits en cuir et de produits analogues</v>
      </c>
      <c r="G73" s="148"/>
      <c r="H73" s="118"/>
      <c r="I73" s="157"/>
    </row>
    <row r="74" spans="1:9" ht="22.5" x14ac:dyDescent="0.2">
      <c r="A74" s="22"/>
      <c r="B74" s="129">
        <v>48</v>
      </c>
      <c r="C74" s="119"/>
      <c r="D74" s="120" t="str">
        <f>VLOOKUP($B74,Sect_W,3,FALSE)</f>
        <v>BS31B000</v>
      </c>
      <c r="E74" s="116"/>
      <c r="F74" s="149" t="str">
        <f>VLOOKUP($B74,Sect_W,4,FALSE)</f>
        <v>Fabrication de vêtements, de produits en cuir et de produits analogues</v>
      </c>
      <c r="G74" s="22"/>
      <c r="H74" s="150" t="str">
        <f>VLOOKUP($B74,Sect_W,6,FALSE)</f>
        <v>315, 316</v>
      </c>
      <c r="I74" s="157"/>
    </row>
    <row r="75" spans="1:9" x14ac:dyDescent="0.2">
      <c r="A75" s="22"/>
      <c r="B75" s="126"/>
      <c r="C75" s="122"/>
      <c r="D75" s="123"/>
      <c r="E75" s="22"/>
      <c r="F75" s="124"/>
      <c r="G75" s="22"/>
      <c r="H75" s="52"/>
      <c r="I75" s="157"/>
    </row>
    <row r="76" spans="1:9" s="94" customFormat="1" ht="12.75" customHeight="1" x14ac:dyDescent="0.2">
      <c r="A76" s="148"/>
      <c r="B76" s="117">
        <f>B73+1</f>
        <v>12</v>
      </c>
      <c r="C76" s="118"/>
      <c r="D76" s="118" t="str">
        <f>VLOOKUP($B76,Sect_S,3,FALSE)</f>
        <v>BS3210</v>
      </c>
      <c r="E76" s="72"/>
      <c r="F76" s="118" t="str">
        <f>VLOOKUP($B76,Sect_S,4,FALSE)</f>
        <v>Fabrication de produits en bois</v>
      </c>
      <c r="G76" s="148"/>
      <c r="H76" s="118"/>
      <c r="I76" s="96"/>
    </row>
    <row r="77" spans="1:9" x14ac:dyDescent="0.2">
      <c r="A77" s="22"/>
      <c r="B77" s="129">
        <v>49</v>
      </c>
      <c r="C77" s="119"/>
      <c r="D77" s="120" t="str">
        <f>VLOOKUP($B77,Sect_W,3,FALSE)</f>
        <v>BS321100</v>
      </c>
      <c r="E77" s="116"/>
      <c r="F77" s="149" t="str">
        <f>VLOOKUP($B77,Sect_W,4,FALSE)</f>
        <v xml:space="preserve">Scieries et préservation du bois </v>
      </c>
      <c r="G77" s="22"/>
      <c r="H77" s="150" t="str">
        <f>VLOOKUP($B77,Sect_W,6,FALSE)</f>
        <v>321</v>
      </c>
      <c r="I77" s="157"/>
    </row>
    <row r="78" spans="1:9" ht="22.5" x14ac:dyDescent="0.2">
      <c r="A78" s="22"/>
      <c r="B78" s="129">
        <v>50</v>
      </c>
      <c r="C78" s="119"/>
      <c r="D78" s="120" t="str">
        <f>VLOOKUP($B78,Sect_W,3,FALSE)</f>
        <v>BS321200</v>
      </c>
      <c r="E78" s="116"/>
      <c r="F78" s="149" t="str">
        <f>VLOOKUP($B78,Sect_W,4,FALSE)</f>
        <v>Fabrication de placages, de contreplaqués et de produits en bois reconstitué</v>
      </c>
      <c r="G78" s="22"/>
      <c r="H78" s="150" t="str">
        <f>VLOOKUP($B78,Sect_W,6,FALSE)</f>
        <v>3212</v>
      </c>
      <c r="I78" s="157"/>
    </row>
    <row r="79" spans="1:9" x14ac:dyDescent="0.2">
      <c r="A79" s="22"/>
      <c r="B79" s="129">
        <v>51</v>
      </c>
      <c r="C79" s="119"/>
      <c r="D79" s="120" t="str">
        <f>VLOOKUP($B79,Sect_W,3,FALSE)</f>
        <v>BS321900</v>
      </c>
      <c r="E79" s="116"/>
      <c r="F79" s="149" t="str">
        <f>VLOOKUP($B79,Sect_W,4,FALSE)</f>
        <v>Fabrication d'autres produits en bois</v>
      </c>
      <c r="G79" s="22"/>
      <c r="H79" s="150" t="str">
        <f>VLOOKUP($B79,Sect_W,6,FALSE)</f>
        <v>3219</v>
      </c>
      <c r="I79" s="157"/>
    </row>
    <row r="80" spans="1:9" x14ac:dyDescent="0.2">
      <c r="A80" s="22"/>
      <c r="B80" s="126"/>
      <c r="C80" s="122"/>
      <c r="D80" s="123"/>
      <c r="E80" s="53"/>
      <c r="F80" s="22"/>
      <c r="G80" s="22"/>
      <c r="H80" s="151"/>
      <c r="I80" s="157"/>
    </row>
    <row r="81" spans="1:9" s="94" customFormat="1" ht="12.75" customHeight="1" x14ac:dyDescent="0.2">
      <c r="A81" s="148"/>
      <c r="B81" s="117">
        <f>B76+1</f>
        <v>13</v>
      </c>
      <c r="C81" s="118"/>
      <c r="D81" s="118" t="str">
        <f>VLOOKUP($B81,Sect_S,3,FALSE)</f>
        <v>BS3220</v>
      </c>
      <c r="E81" s="72"/>
      <c r="F81" s="118" t="str">
        <f>VLOOKUP($B81,Sect_S,4,FALSE)</f>
        <v>Fabrication du papier</v>
      </c>
      <c r="G81" s="148"/>
      <c r="H81" s="118"/>
      <c r="I81" s="96"/>
    </row>
    <row r="82" spans="1:9" x14ac:dyDescent="0.2">
      <c r="A82" s="22"/>
      <c r="B82" s="129">
        <v>52</v>
      </c>
      <c r="C82" s="119"/>
      <c r="D82" s="120" t="str">
        <f>VLOOKUP($B82,Sect_W,3,FALSE)</f>
        <v>BS322100</v>
      </c>
      <c r="E82" s="116"/>
      <c r="F82" s="149" t="str">
        <f>VLOOKUP($B82,Sect_W,4,FALSE)</f>
        <v>Usines de pâte à papier, de papier et de carton</v>
      </c>
      <c r="G82" s="22"/>
      <c r="H82" s="150" t="str">
        <f>VLOOKUP($B82,Sect_W,6,FALSE)</f>
        <v>3221</v>
      </c>
      <c r="I82" s="157"/>
    </row>
    <row r="83" spans="1:9" x14ac:dyDescent="0.2">
      <c r="A83" s="22"/>
      <c r="B83" s="129">
        <v>53</v>
      </c>
      <c r="C83" s="119"/>
      <c r="D83" s="120" t="str">
        <f>VLOOKUP($B83,Sect_W,3,FALSE)</f>
        <v>BS322200</v>
      </c>
      <c r="E83" s="116"/>
      <c r="F83" s="149" t="str">
        <f>VLOOKUP($B83,Sect_W,4,FALSE)</f>
        <v>Fabrication de produits en papier transformé</v>
      </c>
      <c r="G83" s="22"/>
      <c r="H83" s="150" t="str">
        <f>VLOOKUP($B83,Sect_W,6,FALSE)</f>
        <v>3222</v>
      </c>
      <c r="I83" s="157"/>
    </row>
    <row r="84" spans="1:9" x14ac:dyDescent="0.2">
      <c r="A84" s="22"/>
      <c r="B84" s="126"/>
      <c r="C84" s="122"/>
      <c r="D84" s="123"/>
      <c r="E84" s="53"/>
      <c r="F84" s="22"/>
      <c r="G84" s="22"/>
      <c r="H84" s="151"/>
      <c r="I84" s="157"/>
    </row>
    <row r="85" spans="1:9" x14ac:dyDescent="0.2">
      <c r="A85" s="148"/>
      <c r="B85" s="117">
        <f>B81+1</f>
        <v>14</v>
      </c>
      <c r="C85" s="118"/>
      <c r="D85" s="118" t="str">
        <f>VLOOKUP($B85,Sect_S,3,FALSE)</f>
        <v>BS3230</v>
      </c>
      <c r="E85" s="72"/>
      <c r="F85" s="118" t="str">
        <f>VLOOKUP($B85,Sect_S,4,FALSE)</f>
        <v>Impression et activités connexes de soutien</v>
      </c>
      <c r="G85" s="148"/>
      <c r="H85" s="118"/>
      <c r="I85" s="157"/>
    </row>
    <row r="86" spans="1:9" s="94" customFormat="1" ht="12.75" customHeight="1" x14ac:dyDescent="0.2">
      <c r="A86" s="22"/>
      <c r="B86" s="129">
        <v>54</v>
      </c>
      <c r="C86" s="119"/>
      <c r="D86" s="120" t="str">
        <f>VLOOKUP($B86,Sect_W,3,FALSE)</f>
        <v>BS323100</v>
      </c>
      <c r="E86" s="116"/>
      <c r="F86" s="149" t="str">
        <f>VLOOKUP($B86,Sect_W,4,FALSE)</f>
        <v>Impression et activités connexes de soutien</v>
      </c>
      <c r="G86" s="22"/>
      <c r="H86" s="150" t="str">
        <f>VLOOKUP($B86,Sect_W,6,FALSE)</f>
        <v>3231</v>
      </c>
      <c r="I86" s="96"/>
    </row>
    <row r="87" spans="1:9" x14ac:dyDescent="0.2">
      <c r="A87" s="22"/>
      <c r="B87" s="128"/>
      <c r="C87" s="122"/>
      <c r="D87" s="116"/>
      <c r="E87" s="116"/>
      <c r="F87" s="124"/>
      <c r="G87" s="22"/>
      <c r="H87" s="151"/>
      <c r="I87" s="157"/>
    </row>
    <row r="88" spans="1:9" x14ac:dyDescent="0.2">
      <c r="A88" s="148"/>
      <c r="B88" s="117">
        <f>B85+1</f>
        <v>15</v>
      </c>
      <c r="C88" s="118"/>
      <c r="D88" s="118" t="str">
        <f>VLOOKUP($B88,Sect_S,3,FALSE)</f>
        <v>BS3240</v>
      </c>
      <c r="E88" s="72"/>
      <c r="F88" s="118" t="str">
        <f>VLOOKUP($B88,Sect_S,4,FALSE)</f>
        <v>Fabrication de produits du pétrole et du charbon</v>
      </c>
      <c r="G88" s="148"/>
      <c r="H88" s="118"/>
      <c r="I88" s="157"/>
    </row>
    <row r="89" spans="1:9" x14ac:dyDescent="0.2">
      <c r="A89" s="22"/>
      <c r="B89" s="129">
        <v>55</v>
      </c>
      <c r="C89" s="119"/>
      <c r="D89" s="120" t="str">
        <f>VLOOKUP($B89,Sect_W,3,FALSE)</f>
        <v>BS324110</v>
      </c>
      <c r="E89" s="116"/>
      <c r="F89" s="149" t="str">
        <f>VLOOKUP($B89,Sect_W,4,FALSE)</f>
        <v>Raffineries de pétrole</v>
      </c>
      <c r="G89" s="22"/>
      <c r="H89" s="150">
        <f>VLOOKUP($B89,Sect_W,6,FALSE)</f>
        <v>32411</v>
      </c>
      <c r="I89" s="157"/>
    </row>
    <row r="90" spans="1:9" x14ac:dyDescent="0.2">
      <c r="A90" s="22"/>
      <c r="B90" s="129">
        <v>56</v>
      </c>
      <c r="C90" s="119"/>
      <c r="D90" s="120" t="str">
        <f>VLOOKUP($B90,Sect_W,3,FALSE)</f>
        <v>BS3241A0</v>
      </c>
      <c r="E90" s="116"/>
      <c r="F90" s="149" t="str">
        <f>VLOOKUP($B90,Sect_W,4,FALSE)</f>
        <v>Autres fabrications de produits du pétrole et du charbon</v>
      </c>
      <c r="G90" s="22"/>
      <c r="H90" s="150" t="str">
        <f>VLOOKUP($B90,Sect_W,6,FALSE)</f>
        <v>32412, 32419</v>
      </c>
      <c r="I90" s="157"/>
    </row>
    <row r="91" spans="1:9" x14ac:dyDescent="0.2">
      <c r="A91" s="22"/>
      <c r="B91" s="126"/>
      <c r="C91" s="122"/>
      <c r="D91" s="123"/>
      <c r="E91" s="53"/>
      <c r="F91" s="22"/>
      <c r="G91" s="22"/>
      <c r="H91" s="151"/>
      <c r="I91" s="157"/>
    </row>
    <row r="92" spans="1:9" x14ac:dyDescent="0.2">
      <c r="A92" s="148"/>
      <c r="B92" s="117">
        <f>B88+1</f>
        <v>16</v>
      </c>
      <c r="C92" s="118"/>
      <c r="D92" s="118" t="str">
        <f>VLOOKUP($B92,Sect_S,3,FALSE)</f>
        <v>BS3250</v>
      </c>
      <c r="E92" s="72"/>
      <c r="F92" s="118" t="str">
        <f>VLOOKUP($B92,Sect_S,4,FALSE)</f>
        <v>Fabrication de produits chimiques</v>
      </c>
      <c r="G92" s="148"/>
      <c r="H92" s="118"/>
      <c r="I92" s="157"/>
    </row>
    <row r="93" spans="1:9" ht="12.75" customHeight="1" x14ac:dyDescent="0.2">
      <c r="A93" s="22"/>
      <c r="B93" s="129">
        <v>57</v>
      </c>
      <c r="C93" s="119"/>
      <c r="D93" s="120" t="str">
        <f t="shared" ref="D93:D99" si="12">VLOOKUP($B93,Sect_W,3,FALSE)</f>
        <v>BS325100</v>
      </c>
      <c r="E93" s="116"/>
      <c r="F93" s="149" t="str">
        <f t="shared" ref="F93:F99" si="13">VLOOKUP($B93,Sect_W,4,FALSE)</f>
        <v>Fabrication de produits chimiques de base</v>
      </c>
      <c r="G93" s="22"/>
      <c r="H93" s="150" t="str">
        <f t="shared" ref="H93:H99" si="14">VLOOKUP($B93,Sect_W,6,FALSE)</f>
        <v>3251</v>
      </c>
      <c r="I93" s="157"/>
    </row>
    <row r="94" spans="1:9" ht="12.75" customHeight="1" x14ac:dyDescent="0.2">
      <c r="A94" s="22"/>
      <c r="B94" s="129">
        <v>58</v>
      </c>
      <c r="C94" s="119"/>
      <c r="D94" s="120" t="str">
        <f t="shared" si="12"/>
        <v>BS325200</v>
      </c>
      <c r="E94" s="116"/>
      <c r="F94" s="149" t="str">
        <f t="shared" si="13"/>
        <v>Fabrication de résines, de caoutchouc synthétique et de fibres et de filaments artificiels et synthétiques</v>
      </c>
      <c r="G94" s="22"/>
      <c r="H94" s="150" t="str">
        <f t="shared" si="14"/>
        <v>3252</v>
      </c>
      <c r="I94" s="157"/>
    </row>
    <row r="95" spans="1:9" ht="12" customHeight="1" x14ac:dyDescent="0.2">
      <c r="A95" s="22"/>
      <c r="B95" s="129">
        <v>59</v>
      </c>
      <c r="C95" s="119"/>
      <c r="D95" s="120" t="str">
        <f t="shared" si="12"/>
        <v>BS325300</v>
      </c>
      <c r="E95" s="116"/>
      <c r="F95" s="149" t="str">
        <f t="shared" si="13"/>
        <v>Fabrication de pesticides, d'engrais et d'autres produits chimiques agricoles</v>
      </c>
      <c r="G95" s="22"/>
      <c r="H95" s="150" t="str">
        <f t="shared" si="14"/>
        <v>3253</v>
      </c>
      <c r="I95" s="157"/>
    </row>
    <row r="96" spans="1:9" s="94" customFormat="1" ht="12.75" customHeight="1" x14ac:dyDescent="0.2">
      <c r="A96" s="22"/>
      <c r="B96" s="129">
        <v>60</v>
      </c>
      <c r="C96" s="119"/>
      <c r="D96" s="120" t="str">
        <f t="shared" si="12"/>
        <v>BS325400</v>
      </c>
      <c r="E96" s="116"/>
      <c r="F96" s="149" t="str">
        <f t="shared" si="13"/>
        <v>Fabrication de produits pharmaceutiques et de médicaments</v>
      </c>
      <c r="G96" s="22"/>
      <c r="H96" s="150" t="str">
        <f t="shared" si="14"/>
        <v>3254</v>
      </c>
      <c r="I96" s="96"/>
    </row>
    <row r="97" spans="1:9" ht="12.75" customHeight="1" x14ac:dyDescent="0.2">
      <c r="A97" s="22"/>
      <c r="B97" s="129">
        <v>61</v>
      </c>
      <c r="C97" s="119"/>
      <c r="D97" s="120" t="str">
        <f t="shared" si="12"/>
        <v>BS325500</v>
      </c>
      <c r="E97" s="116"/>
      <c r="F97" s="149" t="str">
        <f t="shared" si="13"/>
        <v>Fabrication de peintures, de revêtements et d'adhésifs</v>
      </c>
      <c r="G97" s="22"/>
      <c r="H97" s="150" t="str">
        <f t="shared" si="14"/>
        <v>3255</v>
      </c>
      <c r="I97" s="157"/>
    </row>
    <row r="98" spans="1:9" ht="22.5" x14ac:dyDescent="0.2">
      <c r="A98" s="22"/>
      <c r="B98" s="129">
        <v>62</v>
      </c>
      <c r="C98" s="119"/>
      <c r="D98" s="120" t="str">
        <f t="shared" si="12"/>
        <v>BS325600</v>
      </c>
      <c r="E98" s="116"/>
      <c r="F98" s="149" t="str">
        <f t="shared" si="13"/>
        <v>Fabrication de savons, de détachants et de produits de toilette</v>
      </c>
      <c r="G98" s="22"/>
      <c r="H98" s="150" t="str">
        <f t="shared" si="14"/>
        <v>3256</v>
      </c>
      <c r="I98" s="157"/>
    </row>
    <row r="99" spans="1:9" x14ac:dyDescent="0.2">
      <c r="A99" s="22"/>
      <c r="B99" s="129">
        <v>63</v>
      </c>
      <c r="C99" s="119"/>
      <c r="D99" s="120" t="str">
        <f t="shared" si="12"/>
        <v>BS325900</v>
      </c>
      <c r="E99" s="116"/>
      <c r="F99" s="149" t="str">
        <f t="shared" si="13"/>
        <v>Fabrication d'autres produits chimiques</v>
      </c>
      <c r="G99" s="22"/>
      <c r="H99" s="150" t="str">
        <f t="shared" si="14"/>
        <v>3259</v>
      </c>
      <c r="I99" s="157"/>
    </row>
    <row r="100" spans="1:9" x14ac:dyDescent="0.2">
      <c r="A100" s="22"/>
      <c r="B100" s="126"/>
      <c r="C100" s="122"/>
      <c r="D100" s="123"/>
      <c r="E100" s="53"/>
      <c r="F100" s="22"/>
      <c r="G100" s="22"/>
      <c r="H100" s="151"/>
      <c r="I100" s="157"/>
    </row>
    <row r="101" spans="1:9" x14ac:dyDescent="0.2">
      <c r="A101" s="148"/>
      <c r="B101" s="117">
        <f>B92+1</f>
        <v>17</v>
      </c>
      <c r="C101" s="118"/>
      <c r="D101" s="118" t="str">
        <f>VLOOKUP($B101,Sect_S,3,FALSE)</f>
        <v>BS3260</v>
      </c>
      <c r="E101" s="72"/>
      <c r="F101" s="118" t="str">
        <f>VLOOKUP($B101,Sect_S,4,FALSE)</f>
        <v>Fabrication de produits en caoutchouc et en plastique</v>
      </c>
      <c r="G101" s="148"/>
      <c r="H101" s="118"/>
      <c r="I101" s="157"/>
    </row>
    <row r="102" spans="1:9" x14ac:dyDescent="0.2">
      <c r="A102" s="22"/>
      <c r="B102" s="129">
        <v>64</v>
      </c>
      <c r="C102" s="119"/>
      <c r="D102" s="120" t="str">
        <f>VLOOKUP($B102,Sect_W,3,FALSE)</f>
        <v>BS326100</v>
      </c>
      <c r="E102" s="116"/>
      <c r="F102" s="149" t="str">
        <f>VLOOKUP($B102,Sect_W,4,FALSE)</f>
        <v>Fabrication de produits en plastique</v>
      </c>
      <c r="G102" s="22"/>
      <c r="H102" s="150" t="str">
        <f>VLOOKUP($B102,Sect_W,6,FALSE)</f>
        <v>3261</v>
      </c>
      <c r="I102" s="157"/>
    </row>
    <row r="103" spans="1:9" x14ac:dyDescent="0.2">
      <c r="A103" s="22"/>
      <c r="B103" s="129">
        <v>65</v>
      </c>
      <c r="C103" s="119"/>
      <c r="D103" s="120" t="str">
        <f>VLOOKUP($B103,Sect_W,3,FALSE)</f>
        <v>BS326200</v>
      </c>
      <c r="E103" s="116"/>
      <c r="F103" s="149" t="str">
        <f>VLOOKUP($B103,Sect_W,4,FALSE)</f>
        <v>Fabrication de produits en caoutchouc</v>
      </c>
      <c r="G103" s="22"/>
      <c r="H103" s="150" t="str">
        <f>VLOOKUP($B103,Sect_W,6,FALSE)</f>
        <v>3262</v>
      </c>
      <c r="I103" s="157"/>
    </row>
    <row r="104" spans="1:9" x14ac:dyDescent="0.2">
      <c r="A104" s="22"/>
      <c r="B104" s="126"/>
      <c r="C104" s="122"/>
      <c r="D104" s="123"/>
      <c r="E104" s="53"/>
      <c r="F104" s="22"/>
      <c r="G104" s="22"/>
      <c r="H104" s="151"/>
      <c r="I104" s="157"/>
    </row>
    <row r="105" spans="1:9" s="94" customFormat="1" ht="12.75" customHeight="1" x14ac:dyDescent="0.2">
      <c r="A105" s="148"/>
      <c r="B105" s="117">
        <f>B101+1</f>
        <v>18</v>
      </c>
      <c r="C105" s="118"/>
      <c r="D105" s="118" t="str">
        <f>VLOOKUP($B105,Sect_S,3,FALSE)</f>
        <v>BS3270</v>
      </c>
      <c r="E105" s="72"/>
      <c r="F105" s="118" t="str">
        <f>VLOOKUP($B105,Sect_S,4,FALSE)</f>
        <v>Fabrication de produits minéraux non métalliques</v>
      </c>
      <c r="G105" s="148"/>
      <c r="H105" s="118"/>
      <c r="I105" s="96"/>
    </row>
    <row r="106" spans="1:9" ht="12.75" customHeight="1" x14ac:dyDescent="0.2">
      <c r="A106" s="22"/>
      <c r="B106" s="129">
        <v>66</v>
      </c>
      <c r="C106" s="119"/>
      <c r="D106" s="120" t="str">
        <f>VLOOKUP($B106,Sect_W,3,FALSE)</f>
        <v>BS327300</v>
      </c>
      <c r="E106" s="116"/>
      <c r="F106" s="149" t="str">
        <f>VLOOKUP($B106,Sect_W,4,FALSE)</f>
        <v xml:space="preserve">Fabrication de ciment et de produits en béton  </v>
      </c>
      <c r="G106" s="22"/>
      <c r="H106" s="150" t="str">
        <f>VLOOKUP($B106,Sect_W,6,FALSE)</f>
        <v>3273</v>
      </c>
      <c r="I106" s="157"/>
    </row>
    <row r="107" spans="1:9" ht="22.5" x14ac:dyDescent="0.2">
      <c r="A107" s="22"/>
      <c r="B107" s="129">
        <v>67</v>
      </c>
      <c r="C107" s="119"/>
      <c r="D107" s="120" t="str">
        <f>VLOOKUP($B107,Sect_W,3,FALSE)</f>
        <v>BS327A00</v>
      </c>
      <c r="E107" s="116"/>
      <c r="F107" s="149" t="str">
        <f>VLOOKUP($B107,Sect_W,4,FALSE)</f>
        <v>Autres fabrications de produits minéraux non métalliques</v>
      </c>
      <c r="G107" s="22"/>
      <c r="H107" s="150" t="str">
        <f>VLOOKUP($B107,Sect_W,6,FALSE)</f>
        <v>3271, 3272, 3274, 3279</v>
      </c>
      <c r="I107" s="157"/>
    </row>
    <row r="108" spans="1:9" s="94" customFormat="1" ht="12.75" customHeight="1" x14ac:dyDescent="0.2">
      <c r="A108" s="22"/>
      <c r="B108" s="128"/>
      <c r="C108" s="122"/>
      <c r="D108" s="116"/>
      <c r="E108" s="116"/>
      <c r="F108" s="124"/>
      <c r="G108" s="22"/>
      <c r="H108" s="151"/>
      <c r="I108" s="96"/>
    </row>
    <row r="109" spans="1:9" x14ac:dyDescent="0.2">
      <c r="A109" s="148"/>
      <c r="B109" s="117">
        <f>B105+1</f>
        <v>19</v>
      </c>
      <c r="C109" s="118"/>
      <c r="D109" s="118" t="str">
        <f>VLOOKUP($B109,Sect_S,3,FALSE)</f>
        <v>BS3310</v>
      </c>
      <c r="E109" s="72"/>
      <c r="F109" s="118" t="str">
        <f>VLOOKUP($B109,Sect_S,4,FALSE)</f>
        <v>Première transformation des métaux</v>
      </c>
      <c r="G109" s="148"/>
      <c r="H109" s="118"/>
      <c r="I109" s="157"/>
    </row>
    <row r="110" spans="1:9" x14ac:dyDescent="0.2">
      <c r="A110" s="22"/>
      <c r="B110" s="129">
        <v>68</v>
      </c>
      <c r="C110" s="119"/>
      <c r="D110" s="120" t="str">
        <f>VLOOKUP($B110,Sect_W,3,FALSE)</f>
        <v>BS331100</v>
      </c>
      <c r="E110" s="116"/>
      <c r="F110" s="149" t="str">
        <f>VLOOKUP($B110,Sect_W,4,FALSE)</f>
        <v>Sidérurgie</v>
      </c>
      <c r="G110" s="22"/>
      <c r="H110" s="150" t="str">
        <f>VLOOKUP($B110,Sect_W,6,FALSE)</f>
        <v>3311</v>
      </c>
      <c r="I110" s="157"/>
    </row>
    <row r="111" spans="1:9" s="94" customFormat="1" ht="12.75" customHeight="1" x14ac:dyDescent="0.2">
      <c r="A111" s="22"/>
      <c r="B111" s="129">
        <v>69</v>
      </c>
      <c r="C111" s="119"/>
      <c r="D111" s="120" t="str">
        <f>VLOOKUP($B111,Sect_W,3,FALSE)</f>
        <v>BS331200</v>
      </c>
      <c r="E111" s="116"/>
      <c r="F111" s="149" t="str">
        <f>VLOOKUP($B111,Sect_W,4,FALSE)</f>
        <v xml:space="preserve">Fabrication de produits d'acier à partir d'acier acheté </v>
      </c>
      <c r="G111" s="22"/>
      <c r="H111" s="150" t="str">
        <f>VLOOKUP($B111,Sect_W,6,FALSE)</f>
        <v>3312</v>
      </c>
      <c r="I111" s="96"/>
    </row>
    <row r="112" spans="1:9" ht="12.75" customHeight="1" x14ac:dyDescent="0.2">
      <c r="A112" s="22"/>
      <c r="B112" s="129">
        <v>70</v>
      </c>
      <c r="C112" s="119"/>
      <c r="D112" s="120" t="str">
        <f>VLOOKUP($B112,Sect_W,3,FALSE)</f>
        <v>BS331300</v>
      </c>
      <c r="E112" s="116"/>
      <c r="F112" s="149" t="str">
        <f>VLOOKUP($B112,Sect_W,4,FALSE)</f>
        <v xml:space="preserve">Production et transformation d'alumine et d'aluminium </v>
      </c>
      <c r="G112" s="22"/>
      <c r="H112" s="150" t="str">
        <f>VLOOKUP($B112,Sect_W,6,FALSE)</f>
        <v>3313</v>
      </c>
      <c r="I112" s="157"/>
    </row>
    <row r="113" spans="1:9" ht="22.5" x14ac:dyDescent="0.2">
      <c r="A113" s="22"/>
      <c r="B113" s="129">
        <v>71</v>
      </c>
      <c r="C113" s="119"/>
      <c r="D113" s="120" t="str">
        <f>VLOOKUP($B113,Sect_W,3,FALSE)</f>
        <v>BS331400</v>
      </c>
      <c r="E113" s="116"/>
      <c r="F113" s="149" t="str">
        <f>VLOOKUP($B113,Sect_W,4,FALSE)</f>
        <v xml:space="preserve">Production et transformation de métaux non ferreux, sauf l'aluminium </v>
      </c>
      <c r="G113" s="22"/>
      <c r="H113" s="150" t="str">
        <f>VLOOKUP($B113,Sect_W,6,FALSE)</f>
        <v>3314</v>
      </c>
      <c r="I113" s="157"/>
    </row>
    <row r="114" spans="1:9" x14ac:dyDescent="0.2">
      <c r="A114" s="22"/>
      <c r="B114" s="129">
        <v>72</v>
      </c>
      <c r="C114" s="119"/>
      <c r="D114" s="120" t="str">
        <f>VLOOKUP($B114,Sect_W,3,FALSE)</f>
        <v>BS331500</v>
      </c>
      <c r="E114" s="116"/>
      <c r="F114" s="149" t="str">
        <f>VLOOKUP($B114,Sect_W,4,FALSE)</f>
        <v>Fonderies</v>
      </c>
      <c r="G114" s="22"/>
      <c r="H114" s="150" t="str">
        <f>VLOOKUP($B114,Sect_W,6,FALSE)</f>
        <v>3315</v>
      </c>
      <c r="I114" s="157"/>
    </row>
    <row r="115" spans="1:9" x14ac:dyDescent="0.2">
      <c r="A115" s="22"/>
      <c r="B115" s="128"/>
      <c r="C115" s="122"/>
      <c r="D115" s="116"/>
      <c r="E115" s="116"/>
      <c r="F115" s="124"/>
      <c r="G115" s="22"/>
      <c r="H115" s="151"/>
      <c r="I115" s="157"/>
    </row>
    <row r="116" spans="1:9" x14ac:dyDescent="0.2">
      <c r="A116" s="148"/>
      <c r="B116" s="117">
        <f>B109+1</f>
        <v>20</v>
      </c>
      <c r="C116" s="118"/>
      <c r="D116" s="118" t="str">
        <f>VLOOKUP($B116,Sect_S,3,FALSE)</f>
        <v xml:space="preserve">BS3320 </v>
      </c>
      <c r="E116" s="72"/>
      <c r="F116" s="125" t="str">
        <f>VLOOKUP($B116,Sect_S,4,FALSE)</f>
        <v>Fabrication de produits métalliques</v>
      </c>
      <c r="G116" s="148"/>
      <c r="H116" s="118"/>
      <c r="I116" s="157"/>
    </row>
    <row r="117" spans="1:9" x14ac:dyDescent="0.2">
      <c r="A117" s="22"/>
      <c r="B117" s="129">
        <v>72</v>
      </c>
      <c r="C117" s="119"/>
      <c r="D117" s="120" t="str">
        <f t="shared" ref="D117:D125" si="15">VLOOKUP($B117,Sect_W,3,FALSE)</f>
        <v>BS331500</v>
      </c>
      <c r="E117" s="116"/>
      <c r="F117" s="149" t="str">
        <f t="shared" ref="F117:F125" si="16">VLOOKUP($B117,Sect_W,4,FALSE)</f>
        <v>Fonderies</v>
      </c>
      <c r="G117" s="22"/>
      <c r="H117" s="150" t="str">
        <f t="shared" ref="H117:H125" si="17">VLOOKUP($B117,Sect_W,6,FALSE)</f>
        <v>3315</v>
      </c>
      <c r="I117" s="157"/>
    </row>
    <row r="118" spans="1:9" s="94" customFormat="1" ht="12.75" customHeight="1" x14ac:dyDescent="0.2">
      <c r="A118" s="22"/>
      <c r="B118" s="129">
        <v>73</v>
      </c>
      <c r="C118" s="119"/>
      <c r="D118" s="120" t="str">
        <f t="shared" si="15"/>
        <v>BS332100</v>
      </c>
      <c r="E118" s="116"/>
      <c r="F118" s="149" t="str">
        <f t="shared" si="16"/>
        <v xml:space="preserve">Forgeage et estampage </v>
      </c>
      <c r="G118" s="22"/>
      <c r="H118" s="150" t="str">
        <f t="shared" si="17"/>
        <v>3321</v>
      </c>
      <c r="I118" s="96"/>
    </row>
    <row r="119" spans="1:9" ht="22.5" x14ac:dyDescent="0.2">
      <c r="A119" s="22"/>
      <c r="B119" s="129">
        <v>74</v>
      </c>
      <c r="C119" s="119"/>
      <c r="D119" s="120" t="str">
        <f t="shared" si="15"/>
        <v>BS332300</v>
      </c>
      <c r="E119" s="116"/>
      <c r="F119" s="149" t="str">
        <f t="shared" si="16"/>
        <v>Fabrication de produits d’architecture et d’éléments de charpentes métalliques</v>
      </c>
      <c r="G119" s="22"/>
      <c r="H119" s="150" t="str">
        <f t="shared" si="17"/>
        <v>3323</v>
      </c>
      <c r="I119" s="157"/>
    </row>
    <row r="120" spans="1:9" ht="22.5" x14ac:dyDescent="0.2">
      <c r="A120" s="22"/>
      <c r="B120" s="129">
        <v>75</v>
      </c>
      <c r="C120" s="119"/>
      <c r="D120" s="120" t="str">
        <f t="shared" si="15"/>
        <v>BS332400</v>
      </c>
      <c r="E120" s="116"/>
      <c r="F120" s="149" t="str">
        <f t="shared" si="16"/>
        <v>Fabrication de chaudières, de réservoirs et de contenants d’expédition</v>
      </c>
      <c r="G120" s="22"/>
      <c r="H120" s="150" t="str">
        <f t="shared" si="17"/>
        <v>3324</v>
      </c>
      <c r="I120" s="157"/>
    </row>
    <row r="121" spans="1:9" x14ac:dyDescent="0.2">
      <c r="A121" s="22"/>
      <c r="B121" s="129">
        <v>76</v>
      </c>
      <c r="C121" s="119"/>
      <c r="D121" s="120" t="str">
        <f t="shared" si="15"/>
        <v>BS332500</v>
      </c>
      <c r="E121" s="116"/>
      <c r="F121" s="149" t="str">
        <f t="shared" si="16"/>
        <v xml:space="preserve">Fabrication d'articles de quincaillerie </v>
      </c>
      <c r="G121" s="22"/>
      <c r="H121" s="150" t="str">
        <f t="shared" si="17"/>
        <v>3325</v>
      </c>
      <c r="I121" s="157"/>
    </row>
    <row r="122" spans="1:9" s="94" customFormat="1" ht="12.75" customHeight="1" x14ac:dyDescent="0.2">
      <c r="A122" s="22"/>
      <c r="B122" s="129">
        <v>77</v>
      </c>
      <c r="C122" s="119"/>
      <c r="D122" s="120" t="str">
        <f t="shared" si="15"/>
        <v>BS332600</v>
      </c>
      <c r="E122" s="116"/>
      <c r="F122" s="149" t="str">
        <f t="shared" si="16"/>
        <v xml:space="preserve">Fabrication de ressorts et de produits en fil métallique </v>
      </c>
      <c r="G122" s="22"/>
      <c r="H122" s="150" t="str">
        <f t="shared" si="17"/>
        <v>3326</v>
      </c>
      <c r="I122" s="96"/>
    </row>
    <row r="123" spans="1:9" ht="22.5" x14ac:dyDescent="0.2">
      <c r="A123" s="22"/>
      <c r="B123" s="129">
        <v>78</v>
      </c>
      <c r="C123" s="119"/>
      <c r="D123" s="120" t="str">
        <f t="shared" si="15"/>
        <v>BS332700</v>
      </c>
      <c r="E123" s="116"/>
      <c r="F123" s="149" t="str">
        <f t="shared" si="16"/>
        <v>Ateliers d'usinage, fabrication de produits tournés, de vis, d'écrous et de boulons</v>
      </c>
      <c r="G123" s="22"/>
      <c r="H123" s="150" t="str">
        <f t="shared" si="17"/>
        <v>3327</v>
      </c>
      <c r="I123" s="157"/>
    </row>
    <row r="124" spans="1:9" ht="22.5" x14ac:dyDescent="0.2">
      <c r="A124" s="22"/>
      <c r="B124" s="129">
        <v>79</v>
      </c>
      <c r="C124" s="119"/>
      <c r="D124" s="120" t="str">
        <f t="shared" si="15"/>
        <v>BS332800</v>
      </c>
      <c r="E124" s="116"/>
      <c r="F124" s="149" t="str">
        <f t="shared" si="16"/>
        <v xml:space="preserve">Revêtement, gravure, traitement thermique et activités analogues </v>
      </c>
      <c r="G124" s="22"/>
      <c r="H124" s="150" t="str">
        <f t="shared" si="17"/>
        <v>3328</v>
      </c>
      <c r="I124" s="157"/>
    </row>
    <row r="125" spans="1:9" x14ac:dyDescent="0.2">
      <c r="A125" s="22"/>
      <c r="B125" s="129">
        <v>80</v>
      </c>
      <c r="C125" s="119"/>
      <c r="D125" s="120" t="str">
        <f t="shared" si="15"/>
        <v>BS332A00</v>
      </c>
      <c r="E125" s="116"/>
      <c r="F125" s="149" t="str">
        <f t="shared" si="16"/>
        <v xml:space="preserve">Autres fabrications de produits métalliques </v>
      </c>
      <c r="G125" s="22"/>
      <c r="H125" s="150" t="str">
        <f t="shared" si="17"/>
        <v>3322,3329</v>
      </c>
      <c r="I125" s="157"/>
    </row>
    <row r="126" spans="1:9" x14ac:dyDescent="0.2">
      <c r="A126" s="22"/>
      <c r="B126" s="128"/>
      <c r="C126" s="122"/>
      <c r="D126" s="116"/>
      <c r="E126" s="116"/>
      <c r="F126" s="124"/>
      <c r="G126" s="22"/>
      <c r="H126" s="151"/>
      <c r="I126" s="157"/>
    </row>
    <row r="127" spans="1:9" x14ac:dyDescent="0.2">
      <c r="A127" s="148"/>
      <c r="B127" s="117">
        <f>B116+1</f>
        <v>21</v>
      </c>
      <c r="C127" s="118"/>
      <c r="D127" s="118" t="str">
        <f>VLOOKUP($B127,Sect_S,3,FALSE)</f>
        <v>BS3330</v>
      </c>
      <c r="E127" s="72"/>
      <c r="F127" s="118" t="str">
        <f>VLOOKUP($B127,Sect_S,4,FALSE)</f>
        <v>Fabrication de machines</v>
      </c>
      <c r="G127" s="148"/>
      <c r="H127" s="118"/>
      <c r="I127" s="157"/>
    </row>
    <row r="128" spans="1:9" ht="22.5" x14ac:dyDescent="0.2">
      <c r="A128" s="22"/>
      <c r="B128" s="129">
        <v>81</v>
      </c>
      <c r="C128" s="119"/>
      <c r="D128" s="120" t="str">
        <f t="shared" ref="D128:D134" si="18">VLOOKUP($B128,Sect_W,3,FALSE)</f>
        <v>BS333100</v>
      </c>
      <c r="E128" s="116"/>
      <c r="F128" s="149" t="str">
        <f t="shared" ref="F128:F134" si="19">VLOOKUP($B128,Sect_W,4,FALSE)</f>
        <v>Fabrication de machines pour l'agriculture, la construction et l'extraction minière</v>
      </c>
      <c r="G128" s="22"/>
      <c r="H128" s="150" t="str">
        <f t="shared" ref="H128:H134" si="20">VLOOKUP($B128,Sect_W,6,FALSE)</f>
        <v>3331</v>
      </c>
      <c r="I128" s="157"/>
    </row>
    <row r="129" spans="1:9" x14ac:dyDescent="0.2">
      <c r="A129" s="22"/>
      <c r="B129" s="129">
        <v>82</v>
      </c>
      <c r="C129" s="119"/>
      <c r="D129" s="120" t="str">
        <f t="shared" si="18"/>
        <v>BS333200</v>
      </c>
      <c r="E129" s="116"/>
      <c r="F129" s="149" t="str">
        <f t="shared" si="19"/>
        <v>Fabrication de machines industrielles</v>
      </c>
      <c r="G129" s="22"/>
      <c r="H129" s="150" t="str">
        <f t="shared" si="20"/>
        <v>3332</v>
      </c>
      <c r="I129" s="157"/>
    </row>
    <row r="130" spans="1:9" s="94" customFormat="1" ht="12.75" customHeight="1" x14ac:dyDescent="0.2">
      <c r="A130" s="22"/>
      <c r="B130" s="129">
        <v>83</v>
      </c>
      <c r="C130" s="119"/>
      <c r="D130" s="120" t="str">
        <f t="shared" si="18"/>
        <v>BS333300</v>
      </c>
      <c r="E130" s="116"/>
      <c r="F130" s="149" t="str">
        <f t="shared" si="19"/>
        <v xml:space="preserve">Fabrication de machines pour le commerce et les industries de services </v>
      </c>
      <c r="G130" s="22"/>
      <c r="H130" s="150" t="str">
        <f t="shared" si="20"/>
        <v>3333</v>
      </c>
      <c r="I130" s="96"/>
    </row>
    <row r="131" spans="1:9" ht="22.5" x14ac:dyDescent="0.2">
      <c r="A131" s="22"/>
      <c r="B131" s="129">
        <v>84</v>
      </c>
      <c r="C131" s="119"/>
      <c r="D131" s="120" t="str">
        <f t="shared" si="18"/>
        <v>BS333400</v>
      </c>
      <c r="E131" s="116"/>
      <c r="F131" s="149" t="str">
        <f t="shared" si="19"/>
        <v xml:space="preserve">Fabrication d'appareils de chauffage, de ventilation, de climatisation et de réfrigération commerciale </v>
      </c>
      <c r="G131" s="22"/>
      <c r="H131" s="150" t="str">
        <f t="shared" si="20"/>
        <v>3334</v>
      </c>
      <c r="I131" s="157"/>
    </row>
    <row r="132" spans="1:9" ht="12.75" customHeight="1" x14ac:dyDescent="0.2">
      <c r="A132" s="22"/>
      <c r="B132" s="129">
        <v>85</v>
      </c>
      <c r="C132" s="119"/>
      <c r="D132" s="120" t="str">
        <f t="shared" si="18"/>
        <v>BS333500</v>
      </c>
      <c r="E132" s="116"/>
      <c r="F132" s="149" t="str">
        <f t="shared" si="19"/>
        <v xml:space="preserve">Fabrication de machines-outils pour le travail du métal </v>
      </c>
      <c r="G132" s="22"/>
      <c r="H132" s="150" t="str">
        <f t="shared" si="20"/>
        <v>3335</v>
      </c>
      <c r="I132" s="157"/>
    </row>
    <row r="133" spans="1:9" ht="22.5" x14ac:dyDescent="0.2">
      <c r="A133" s="22"/>
      <c r="B133" s="129">
        <v>86</v>
      </c>
      <c r="C133" s="119"/>
      <c r="D133" s="120" t="str">
        <f t="shared" si="18"/>
        <v>BS333600</v>
      </c>
      <c r="E133" s="116"/>
      <c r="F133" s="149" t="str">
        <f t="shared" si="19"/>
        <v xml:space="preserve">Fabrication de moteurs, de turbines et de matériel de transmission de puissance </v>
      </c>
      <c r="G133" s="22"/>
      <c r="H133" s="150" t="str">
        <f t="shared" si="20"/>
        <v>3336</v>
      </c>
      <c r="I133" s="157"/>
    </row>
    <row r="134" spans="1:9" x14ac:dyDescent="0.2">
      <c r="A134" s="22"/>
      <c r="B134" s="129">
        <v>87</v>
      </c>
      <c r="C134" s="119"/>
      <c r="D134" s="120" t="str">
        <f t="shared" si="18"/>
        <v>BS333900</v>
      </c>
      <c r="E134" s="116"/>
      <c r="F134" s="149" t="str">
        <f t="shared" si="19"/>
        <v xml:space="preserve">Fabrication d'autres machines d'usage général </v>
      </c>
      <c r="G134" s="22"/>
      <c r="H134" s="150" t="str">
        <f t="shared" si="20"/>
        <v>3339</v>
      </c>
      <c r="I134" s="157"/>
    </row>
    <row r="135" spans="1:9" x14ac:dyDescent="0.2">
      <c r="A135" s="22"/>
      <c r="B135" s="126"/>
      <c r="C135" s="122"/>
      <c r="D135" s="123"/>
      <c r="E135" s="53"/>
      <c r="F135" s="31"/>
      <c r="G135" s="22"/>
      <c r="H135" s="151"/>
      <c r="I135" s="157"/>
    </row>
    <row r="136" spans="1:9" x14ac:dyDescent="0.2">
      <c r="A136" s="148"/>
      <c r="B136" s="117">
        <f>B127+1</f>
        <v>22</v>
      </c>
      <c r="C136" s="118"/>
      <c r="D136" s="118" t="str">
        <f>VLOOKUP($B136,Sect_S,3,FALSE)</f>
        <v>BS3340</v>
      </c>
      <c r="E136" s="72"/>
      <c r="F136" s="118" t="str">
        <f>VLOOKUP($B136,Sect_S,4,FALSE)</f>
        <v>Fabrication de produits informatiques et électroniques</v>
      </c>
      <c r="G136" s="148"/>
      <c r="H136" s="118"/>
      <c r="I136" s="157"/>
    </row>
    <row r="137" spans="1:9" s="94" customFormat="1" ht="12.75" customHeight="1" x14ac:dyDescent="0.2">
      <c r="A137" s="22"/>
      <c r="B137" s="129">
        <v>88</v>
      </c>
      <c r="C137" s="119"/>
      <c r="D137" s="120" t="str">
        <f>VLOOKUP($B137,Sect_W,3,FALSE)</f>
        <v>BS334100</v>
      </c>
      <c r="E137" s="116"/>
      <c r="F137" s="149" t="str">
        <f>VLOOKUP($B137,Sect_W,4,FALSE)</f>
        <v xml:space="preserve">Fabrication de matériel informatique et périphérique </v>
      </c>
      <c r="G137" s="22"/>
      <c r="H137" s="150" t="str">
        <f>VLOOKUP($B137,Sect_W,6,FALSE)</f>
        <v>3341</v>
      </c>
      <c r="I137" s="96"/>
    </row>
    <row r="138" spans="1:9" x14ac:dyDescent="0.2">
      <c r="A138" s="22"/>
      <c r="B138" s="129">
        <v>89</v>
      </c>
      <c r="C138" s="119"/>
      <c r="D138" s="120" t="str">
        <f>VLOOKUP($B138,Sect_W,3,FALSE)</f>
        <v>BS334200</v>
      </c>
      <c r="E138" s="116"/>
      <c r="F138" s="149" t="str">
        <f>VLOOKUP($B138,Sect_W,4,FALSE)</f>
        <v>Fabrication de matériel de communication</v>
      </c>
      <c r="G138" s="22"/>
      <c r="H138" s="150" t="str">
        <f>VLOOKUP($B138,Sect_W,6,FALSE)</f>
        <v>3342</v>
      </c>
      <c r="I138" s="157"/>
    </row>
    <row r="139" spans="1:9" ht="22.5" x14ac:dyDescent="0.2">
      <c r="A139" s="22"/>
      <c r="B139" s="129">
        <v>90</v>
      </c>
      <c r="C139" s="119"/>
      <c r="D139" s="120" t="str">
        <f>VLOOKUP($B139,Sect_W,3,FALSE)</f>
        <v>BS334400</v>
      </c>
      <c r="E139" s="116"/>
      <c r="F139" s="149" t="str">
        <f>VLOOKUP($B139,Sect_W,4,FALSE)</f>
        <v xml:space="preserve">Fabrication de semi-conducteurs et d'autres composants électroniques </v>
      </c>
      <c r="G139" s="22"/>
      <c r="H139" s="150" t="str">
        <f>VLOOKUP($B139,Sect_W,6,FALSE)</f>
        <v>3344</v>
      </c>
      <c r="I139" s="157"/>
    </row>
    <row r="140" spans="1:9" x14ac:dyDescent="0.2">
      <c r="A140" s="22"/>
      <c r="B140" s="129">
        <v>91</v>
      </c>
      <c r="C140" s="119"/>
      <c r="D140" s="120" t="str">
        <f>VLOOKUP($B140,Sect_W,3,FALSE)</f>
        <v>BS334A00</v>
      </c>
      <c r="E140" s="116"/>
      <c r="F140" s="149" t="str">
        <f>VLOOKUP($B140,Sect_W,4,FALSE)</f>
        <v>Autres fabrications de produits électroniques</v>
      </c>
      <c r="G140" s="22"/>
      <c r="H140" s="150" t="str">
        <f>VLOOKUP($B140,Sect_W,6,FALSE)</f>
        <v>3343, 3345, 3346</v>
      </c>
      <c r="I140" s="157"/>
    </row>
    <row r="141" spans="1:9" x14ac:dyDescent="0.2">
      <c r="A141" s="22"/>
      <c r="B141" s="63"/>
      <c r="D141" s="76"/>
      <c r="E141" s="53"/>
      <c r="F141" s="32"/>
      <c r="G141" s="53"/>
      <c r="H141" s="76"/>
      <c r="I141" s="157"/>
    </row>
    <row r="142" spans="1:9" x14ac:dyDescent="0.2">
      <c r="A142" s="148"/>
      <c r="B142" s="117">
        <f>B136+1</f>
        <v>23</v>
      </c>
      <c r="C142" s="118"/>
      <c r="D142" s="118" t="str">
        <f>VLOOKUP($B142,Sect_S,3,FALSE)</f>
        <v>BS3350</v>
      </c>
      <c r="E142" s="72"/>
      <c r="F142" s="118" t="str">
        <f>VLOOKUP($B142,Sect_S,4,FALSE)</f>
        <v>Fabrication de matériel, d'appareils et de composants électriques</v>
      </c>
      <c r="G142" s="148"/>
      <c r="H142" s="118"/>
      <c r="I142" s="157"/>
    </row>
    <row r="143" spans="1:9" x14ac:dyDescent="0.2">
      <c r="A143" s="22"/>
      <c r="B143" s="129">
        <v>92</v>
      </c>
      <c r="C143" s="119"/>
      <c r="D143" s="120" t="str">
        <f>VLOOKUP($B143,Sect_W,3,FALSE)</f>
        <v>BS335100</v>
      </c>
      <c r="E143" s="116"/>
      <c r="F143" s="149" t="str">
        <f>VLOOKUP($B143,Sect_W,4,FALSE)</f>
        <v>Fabrication de matériel électrique d'éclairage</v>
      </c>
      <c r="G143" s="22"/>
      <c r="H143" s="150" t="str">
        <f>VLOOKUP($B143,Sect_W,6,FALSE)</f>
        <v>3351</v>
      </c>
      <c r="I143" s="157"/>
    </row>
    <row r="144" spans="1:9" x14ac:dyDescent="0.2">
      <c r="A144" s="22"/>
      <c r="B144" s="129">
        <v>93</v>
      </c>
      <c r="C144" s="119"/>
      <c r="D144" s="120" t="str">
        <f>VLOOKUP($B144,Sect_W,3,FALSE)</f>
        <v>BS335200</v>
      </c>
      <c r="E144" s="116"/>
      <c r="F144" s="149" t="str">
        <f>VLOOKUP($B144,Sect_W,4,FALSE)</f>
        <v xml:space="preserve">Fabrication d'appareils ménagers </v>
      </c>
      <c r="G144" s="22"/>
      <c r="H144" s="150" t="str">
        <f>VLOOKUP($B144,Sect_W,6,FALSE)</f>
        <v>3352</v>
      </c>
      <c r="I144" s="157"/>
    </row>
    <row r="145" spans="1:9" x14ac:dyDescent="0.2">
      <c r="A145" s="22"/>
      <c r="B145" s="129">
        <v>94</v>
      </c>
      <c r="C145" s="119"/>
      <c r="D145" s="120" t="str">
        <f>VLOOKUP($B145,Sect_W,3,FALSE)</f>
        <v>BS335300</v>
      </c>
      <c r="E145" s="116"/>
      <c r="F145" s="149" t="str">
        <f>VLOOKUP($B145,Sect_W,4,FALSE)</f>
        <v>Fabrication de matériel électrique</v>
      </c>
      <c r="G145" s="22"/>
      <c r="H145" s="150" t="str">
        <f>VLOOKUP($B145,Sect_W,6,FALSE)</f>
        <v>3353</v>
      </c>
      <c r="I145" s="157"/>
    </row>
    <row r="146" spans="1:9" ht="22.5" x14ac:dyDescent="0.2">
      <c r="A146" s="22"/>
      <c r="B146" s="129">
        <v>95</v>
      </c>
      <c r="C146" s="119"/>
      <c r="D146" s="120" t="str">
        <f>VLOOKUP($B146,Sect_W,3,FALSE)</f>
        <v>BS335900</v>
      </c>
      <c r="E146" s="116"/>
      <c r="F146" s="149" t="str">
        <f>VLOOKUP($B146,Sect_W,4,FALSE)</f>
        <v>Fabrication d'autres types de matériel et de composants électriques</v>
      </c>
      <c r="G146" s="22"/>
      <c r="H146" s="150" t="str">
        <f>VLOOKUP($B146,Sect_W,6,FALSE)</f>
        <v>3359</v>
      </c>
      <c r="I146" s="157"/>
    </row>
    <row r="147" spans="1:9" x14ac:dyDescent="0.2">
      <c r="A147" s="22"/>
      <c r="B147" s="126"/>
      <c r="C147" s="122"/>
      <c r="D147" s="123"/>
      <c r="E147" s="53"/>
      <c r="F147" s="31"/>
      <c r="G147" s="22"/>
      <c r="H147" s="123"/>
      <c r="I147" s="157"/>
    </row>
    <row r="148" spans="1:9" x14ac:dyDescent="0.2">
      <c r="A148" s="148"/>
      <c r="B148" s="117">
        <f>B142+1</f>
        <v>24</v>
      </c>
      <c r="C148" s="118"/>
      <c r="D148" s="118" t="str">
        <f>VLOOKUP($B148,Sect_S,3,FALSE)</f>
        <v xml:space="preserve">BS3360 </v>
      </c>
      <c r="E148" s="72"/>
      <c r="F148" s="118" t="str">
        <f>VLOOKUP($B148,Sect_S,4,FALSE)</f>
        <v>Fabrication de matériel de transport</v>
      </c>
      <c r="G148" s="148"/>
      <c r="H148" s="118"/>
      <c r="I148" s="157"/>
    </row>
    <row r="149" spans="1:9" ht="22.5" x14ac:dyDescent="0.2">
      <c r="A149" s="22"/>
      <c r="B149" s="129">
        <v>96</v>
      </c>
      <c r="C149" s="119"/>
      <c r="D149" s="120" t="str">
        <f t="shared" ref="D149:D163" si="21">VLOOKUP($B149,Sect_W,3,FALSE)</f>
        <v>BS336110</v>
      </c>
      <c r="E149" s="116"/>
      <c r="F149" s="149" t="str">
        <f t="shared" ref="F149:F163" si="22">VLOOKUP($B149,Sect_W,4,FALSE)</f>
        <v xml:space="preserve">Fabrication de voitures et de véhicules automobiles légers </v>
      </c>
      <c r="G149" s="22"/>
      <c r="H149" s="150" t="str">
        <f t="shared" ref="H149:H163" si="23">VLOOKUP($B149,Sect_W,6,FALSE)</f>
        <v>33611</v>
      </c>
      <c r="I149" s="157"/>
    </row>
    <row r="150" spans="1:9" x14ac:dyDescent="0.2">
      <c r="A150" s="22"/>
      <c r="B150" s="129">
        <v>97</v>
      </c>
      <c r="C150" s="119"/>
      <c r="D150" s="120" t="str">
        <f t="shared" si="21"/>
        <v>BS336120</v>
      </c>
      <c r="E150" s="116"/>
      <c r="F150" s="149" t="str">
        <f t="shared" si="22"/>
        <v xml:space="preserve">Fabrication de camions lourds </v>
      </c>
      <c r="G150" s="22"/>
      <c r="H150" s="150" t="str">
        <f t="shared" si="23"/>
        <v>33612</v>
      </c>
      <c r="I150" s="157"/>
    </row>
    <row r="151" spans="1:9" s="94" customFormat="1" ht="12.75" customHeight="1" x14ac:dyDescent="0.2">
      <c r="A151" s="22"/>
      <c r="B151" s="129">
        <v>98</v>
      </c>
      <c r="C151" s="119"/>
      <c r="D151" s="120" t="str">
        <f t="shared" si="21"/>
        <v>BS336200</v>
      </c>
      <c r="E151" s="116"/>
      <c r="F151" s="149" t="str">
        <f t="shared" si="22"/>
        <v xml:space="preserve">Fabrication de carrosseries et de remorques de véhicules automobiles </v>
      </c>
      <c r="G151" s="22"/>
      <c r="H151" s="150" t="str">
        <f t="shared" si="23"/>
        <v>3362</v>
      </c>
      <c r="I151" s="96"/>
    </row>
    <row r="152" spans="1:9" ht="12.75" customHeight="1" x14ac:dyDescent="0.2">
      <c r="A152" s="22"/>
      <c r="B152" s="129">
        <v>99</v>
      </c>
      <c r="C152" s="119"/>
      <c r="D152" s="120" t="str">
        <f t="shared" si="21"/>
        <v>BS336310</v>
      </c>
      <c r="E152" s="116"/>
      <c r="F152" s="149" t="str">
        <f t="shared" si="22"/>
        <v xml:space="preserve">Fabrication de moteurs et de pièces de moteurs à essence pour véhicules automobiles </v>
      </c>
      <c r="G152" s="22"/>
      <c r="H152" s="150" t="str">
        <f t="shared" si="23"/>
        <v>33631</v>
      </c>
      <c r="I152" s="157"/>
    </row>
    <row r="153" spans="1:9" ht="22.5" x14ac:dyDescent="0.2">
      <c r="A153" s="22"/>
      <c r="B153" s="129">
        <v>100</v>
      </c>
      <c r="C153" s="119"/>
      <c r="D153" s="120" t="str">
        <f t="shared" si="21"/>
        <v>BS336320</v>
      </c>
      <c r="E153" s="116"/>
      <c r="F153" s="149" t="str">
        <f t="shared" si="22"/>
        <v xml:space="preserve">Fabrication de matériel électrique et électronique pour véhicules automobiles </v>
      </c>
      <c r="G153" s="22"/>
      <c r="H153" s="150" t="str">
        <f t="shared" si="23"/>
        <v>33632</v>
      </c>
      <c r="I153" s="157"/>
    </row>
    <row r="154" spans="1:9" ht="12.75" customHeight="1" x14ac:dyDescent="0.2">
      <c r="A154" s="22"/>
      <c r="B154" s="129">
        <v>101</v>
      </c>
      <c r="C154" s="119"/>
      <c r="D154" s="120" t="str">
        <f t="shared" si="21"/>
        <v>BS336330</v>
      </c>
      <c r="E154" s="116"/>
      <c r="F154" s="149" t="str">
        <f t="shared" si="22"/>
        <v xml:space="preserve">Fabrication de composants de direction et de suspension pour véhicules automobiles, sauf les ressorts </v>
      </c>
      <c r="G154" s="22"/>
      <c r="H154" s="150" t="str">
        <f t="shared" si="23"/>
        <v>33633</v>
      </c>
      <c r="I154" s="157"/>
    </row>
    <row r="155" spans="1:9" ht="12.75" customHeight="1" x14ac:dyDescent="0.2">
      <c r="A155" s="22"/>
      <c r="B155" s="129">
        <v>102</v>
      </c>
      <c r="C155" s="119"/>
      <c r="D155" s="120" t="str">
        <f t="shared" si="21"/>
        <v>BS336340</v>
      </c>
      <c r="E155" s="116"/>
      <c r="F155" s="149" t="str">
        <f t="shared" si="22"/>
        <v xml:space="preserve">Fabrication de systèmes de freinage pour véhicules automobiles </v>
      </c>
      <c r="G155" s="22"/>
      <c r="H155" s="150" t="str">
        <f t="shared" si="23"/>
        <v>33634</v>
      </c>
      <c r="I155" s="157"/>
    </row>
    <row r="156" spans="1:9" ht="12.75" customHeight="1" x14ac:dyDescent="0.2">
      <c r="A156" s="22"/>
      <c r="B156" s="129">
        <v>103</v>
      </c>
      <c r="C156" s="119"/>
      <c r="D156" s="120" t="str">
        <f t="shared" si="21"/>
        <v>BS336350</v>
      </c>
      <c r="E156" s="116"/>
      <c r="F156" s="149" t="str">
        <f t="shared" si="22"/>
        <v xml:space="preserve">Fabrication de pièces de transmission et de groupe motopropulseur pour véhicules automobiles </v>
      </c>
      <c r="G156" s="22"/>
      <c r="H156" s="150" t="str">
        <f t="shared" si="23"/>
        <v>33635</v>
      </c>
      <c r="I156" s="157"/>
    </row>
    <row r="157" spans="1:9" ht="12.75" customHeight="1" x14ac:dyDescent="0.2">
      <c r="A157" s="22"/>
      <c r="B157" s="129">
        <v>104</v>
      </c>
      <c r="C157" s="119"/>
      <c r="D157" s="120" t="str">
        <f t="shared" si="21"/>
        <v>BS336360</v>
      </c>
      <c r="E157" s="116"/>
      <c r="F157" s="149" t="str">
        <f t="shared" si="22"/>
        <v xml:space="preserve">Fabrication de sièges et enjolivures intérieures pour véhicules automobiles </v>
      </c>
      <c r="G157" s="22"/>
      <c r="H157" s="150" t="str">
        <f t="shared" si="23"/>
        <v>33636</v>
      </c>
      <c r="I157" s="157"/>
    </row>
    <row r="158" spans="1:9" ht="12.75" customHeight="1" x14ac:dyDescent="0.2">
      <c r="A158" s="22"/>
      <c r="B158" s="129">
        <v>105</v>
      </c>
      <c r="C158" s="119"/>
      <c r="D158" s="120" t="str">
        <f t="shared" si="21"/>
        <v>BS336370</v>
      </c>
      <c r="E158" s="116"/>
      <c r="F158" s="149" t="str">
        <f t="shared" si="22"/>
        <v xml:space="preserve">Emboutissage de pièces en métal pour véhicules automobiles </v>
      </c>
      <c r="G158" s="22"/>
      <c r="H158" s="150" t="str">
        <f t="shared" si="23"/>
        <v>33637</v>
      </c>
      <c r="I158" s="157"/>
    </row>
    <row r="159" spans="1:9" ht="12.75" customHeight="1" x14ac:dyDescent="0.2">
      <c r="A159" s="22"/>
      <c r="B159" s="129">
        <v>106</v>
      </c>
      <c r="C159" s="119"/>
      <c r="D159" s="120" t="str">
        <f t="shared" si="21"/>
        <v>BS336390</v>
      </c>
      <c r="E159" s="116"/>
      <c r="F159" s="149" t="str">
        <f t="shared" si="22"/>
        <v xml:space="preserve">Fabrication d'autres pièces pour véhicules automobiles </v>
      </c>
      <c r="G159" s="22"/>
      <c r="H159" s="150" t="str">
        <f t="shared" si="23"/>
        <v>33639</v>
      </c>
      <c r="I159" s="157"/>
    </row>
    <row r="160" spans="1:9" ht="12.75" customHeight="1" x14ac:dyDescent="0.2">
      <c r="A160" s="22"/>
      <c r="B160" s="129">
        <v>107</v>
      </c>
      <c r="C160" s="119"/>
      <c r="D160" s="120" t="str">
        <f t="shared" si="21"/>
        <v>BS336400</v>
      </c>
      <c r="E160" s="116"/>
      <c r="F160" s="149" t="str">
        <f t="shared" si="22"/>
        <v xml:space="preserve">Fabrication de produits aérospatiaux et de leurs pièces </v>
      </c>
      <c r="G160" s="22"/>
      <c r="H160" s="150" t="str">
        <f t="shared" si="23"/>
        <v>3364</v>
      </c>
      <c r="I160" s="157"/>
    </row>
    <row r="161" spans="1:9" ht="12.75" customHeight="1" x14ac:dyDescent="0.2">
      <c r="A161" s="22"/>
      <c r="B161" s="129">
        <v>108</v>
      </c>
      <c r="C161" s="119"/>
      <c r="D161" s="120" t="str">
        <f t="shared" si="21"/>
        <v>BS336500</v>
      </c>
      <c r="E161" s="116"/>
      <c r="F161" s="149" t="str">
        <f t="shared" si="22"/>
        <v xml:space="preserve">Fabrication de matériel ferroviaire roulant </v>
      </c>
      <c r="G161" s="22"/>
      <c r="H161" s="150" t="str">
        <f t="shared" si="23"/>
        <v>3365</v>
      </c>
      <c r="I161" s="157"/>
    </row>
    <row r="162" spans="1:9" ht="12.75" customHeight="1" x14ac:dyDescent="0.2">
      <c r="A162" s="22"/>
      <c r="B162" s="129">
        <v>109</v>
      </c>
      <c r="C162" s="119"/>
      <c r="D162" s="120" t="str">
        <f t="shared" si="21"/>
        <v>BS336600</v>
      </c>
      <c r="E162" s="116"/>
      <c r="F162" s="149" t="str">
        <f t="shared" si="22"/>
        <v>Construction de navires et d'embarcations</v>
      </c>
      <c r="G162" s="22"/>
      <c r="H162" s="150" t="str">
        <f t="shared" si="23"/>
        <v>3366</v>
      </c>
      <c r="I162" s="157"/>
    </row>
    <row r="163" spans="1:9" ht="12.75" customHeight="1" x14ac:dyDescent="0.2">
      <c r="A163" s="22"/>
      <c r="B163" s="129">
        <v>110</v>
      </c>
      <c r="C163" s="119"/>
      <c r="D163" s="120" t="str">
        <f t="shared" si="21"/>
        <v>BS336900</v>
      </c>
      <c r="E163" s="116"/>
      <c r="F163" s="149" t="str">
        <f t="shared" si="22"/>
        <v>Autres fabrications de matériel de transport</v>
      </c>
      <c r="G163" s="22"/>
      <c r="H163" s="150" t="str">
        <f t="shared" si="23"/>
        <v>3369</v>
      </c>
      <c r="I163" s="157"/>
    </row>
    <row r="164" spans="1:9" x14ac:dyDescent="0.2">
      <c r="A164" s="22"/>
      <c r="B164" s="126"/>
      <c r="C164" s="122"/>
      <c r="D164" s="123"/>
      <c r="E164" s="53"/>
      <c r="F164" s="31"/>
      <c r="G164" s="22"/>
      <c r="H164" s="123"/>
      <c r="I164" s="157"/>
    </row>
    <row r="165" spans="1:9" x14ac:dyDescent="0.2">
      <c r="A165" s="148"/>
      <c r="B165" s="117">
        <f>B148+1</f>
        <v>25</v>
      </c>
      <c r="C165" s="118"/>
      <c r="D165" s="118" t="str">
        <f>VLOOKUP($B165,Sect_S,3,FALSE)</f>
        <v>BS3370</v>
      </c>
      <c r="E165" s="72"/>
      <c r="F165" s="125" t="str">
        <f>VLOOKUP($B165,Sect_S,4,FALSE)</f>
        <v>Fabrication de meubles et de produits connexes</v>
      </c>
      <c r="G165" s="148"/>
      <c r="H165" s="118"/>
      <c r="I165" s="157"/>
    </row>
    <row r="166" spans="1:9" ht="22.5" x14ac:dyDescent="0.2">
      <c r="A166" s="22"/>
      <c r="B166" s="129">
        <v>111</v>
      </c>
      <c r="C166" s="119"/>
      <c r="D166" s="120" t="str">
        <f>VLOOKUP($B166,Sect_W,3,FALSE)</f>
        <v>BS337100</v>
      </c>
      <c r="E166" s="116"/>
      <c r="F166" s="149" t="str">
        <f>VLOOKUP($B166,Sect_W,4,FALSE)</f>
        <v>Fabrication de meubles de maison et d'établissement institutionnel et d'armoires de cuisine</v>
      </c>
      <c r="G166" s="22"/>
      <c r="H166" s="150" t="str">
        <f>VLOOKUP($B166,Sect_W,6,FALSE)</f>
        <v>3371</v>
      </c>
      <c r="I166" s="157"/>
    </row>
    <row r="167" spans="1:9" ht="22.5" x14ac:dyDescent="0.2">
      <c r="A167" s="22"/>
      <c r="B167" s="129">
        <v>112</v>
      </c>
      <c r="C167" s="119"/>
      <c r="D167" s="120" t="str">
        <f>VLOOKUP($B167,Sect_W,3,FALSE)</f>
        <v>BS337200</v>
      </c>
      <c r="E167" s="116"/>
      <c r="F167" s="149" t="str">
        <f>VLOOKUP($B167,Sect_W,4,FALSE)</f>
        <v xml:space="preserve">Fabrication de meubles de bureau, y compris les articles d'ameublement </v>
      </c>
      <c r="G167" s="22"/>
      <c r="H167" s="150" t="str">
        <f>VLOOKUP($B167,Sect_W,6,FALSE)</f>
        <v>3372</v>
      </c>
      <c r="I167" s="157"/>
    </row>
    <row r="168" spans="1:9" s="94" customFormat="1" ht="12.75" customHeight="1" x14ac:dyDescent="0.2">
      <c r="A168" s="22"/>
      <c r="B168" s="129">
        <v>113</v>
      </c>
      <c r="C168" s="119"/>
      <c r="D168" s="120" t="str">
        <f>VLOOKUP($B168,Sect_W,3,FALSE)</f>
        <v>BS337900</v>
      </c>
      <c r="E168" s="116"/>
      <c r="F168" s="149" t="str">
        <f>VLOOKUP($B168,Sect_W,4,FALSE)</f>
        <v xml:space="preserve">Fabrication d'autres produits connexes aux meubles </v>
      </c>
      <c r="G168" s="22"/>
      <c r="H168" s="150" t="str">
        <f>VLOOKUP($B168,Sect_W,6,FALSE)</f>
        <v>3379</v>
      </c>
      <c r="I168" s="96"/>
    </row>
    <row r="169" spans="1:9" x14ac:dyDescent="0.2">
      <c r="A169" s="22"/>
      <c r="B169" s="126"/>
      <c r="C169" s="122"/>
      <c r="D169" s="123"/>
      <c r="E169" s="53"/>
      <c r="F169" s="31"/>
      <c r="G169" s="22"/>
      <c r="H169" s="151"/>
      <c r="I169" s="157"/>
    </row>
    <row r="170" spans="1:9" x14ac:dyDescent="0.2">
      <c r="A170" s="148"/>
      <c r="B170" s="117">
        <f>B165+1</f>
        <v>26</v>
      </c>
      <c r="C170" s="118"/>
      <c r="D170" s="118" t="str">
        <f>VLOOKUP($B170,Sect_S,3,FALSE)</f>
        <v>BS3390</v>
      </c>
      <c r="E170" s="72"/>
      <c r="F170" s="118" t="str">
        <f>VLOOKUP($B170,Sect_S,4,FALSE)</f>
        <v>Activités divers de fabrication</v>
      </c>
      <c r="G170" s="148"/>
      <c r="H170" s="118"/>
      <c r="I170" s="157"/>
    </row>
    <row r="171" spans="1:9" x14ac:dyDescent="0.2">
      <c r="A171" s="22"/>
      <c r="B171" s="129">
        <v>114</v>
      </c>
      <c r="C171" s="119"/>
      <c r="D171" s="120" t="str">
        <f>VLOOKUP($B171,Sect_W,3,FALSE)</f>
        <v>BS339100</v>
      </c>
      <c r="E171" s="116"/>
      <c r="F171" s="149" t="str">
        <f>VLOOKUP($B171,Sect_W,4,FALSE)</f>
        <v xml:space="preserve">Fabrication de fournitures et de matériaux médicaux </v>
      </c>
      <c r="G171" s="22"/>
      <c r="H171" s="150" t="str">
        <f>VLOOKUP($B171,Sect_W,6,FALSE)</f>
        <v>3391</v>
      </c>
      <c r="I171" s="157"/>
    </row>
    <row r="172" spans="1:9" x14ac:dyDescent="0.2">
      <c r="A172" s="22"/>
      <c r="B172" s="129">
        <v>115</v>
      </c>
      <c r="C172" s="119"/>
      <c r="D172" s="120" t="str">
        <f>VLOOKUP($B172,Sect_W,3,FALSE)</f>
        <v>BS339900</v>
      </c>
      <c r="E172" s="116"/>
      <c r="F172" s="149" t="str">
        <f>VLOOKUP($B172,Sect_W,4,FALSE)</f>
        <v>Autres activités diverses de fabrication</v>
      </c>
      <c r="G172" s="22"/>
      <c r="H172" s="150" t="str">
        <f>VLOOKUP($B172,Sect_W,6,FALSE)</f>
        <v>3399</v>
      </c>
      <c r="I172" s="157"/>
    </row>
    <row r="173" spans="1:9" x14ac:dyDescent="0.2">
      <c r="A173" s="22"/>
      <c r="B173" s="128"/>
      <c r="C173" s="122"/>
      <c r="D173" s="116"/>
      <c r="E173" s="116"/>
      <c r="F173" s="124"/>
      <c r="G173" s="22"/>
      <c r="H173" s="151"/>
      <c r="I173" s="157"/>
    </row>
    <row r="174" spans="1:9" s="94" customFormat="1" ht="12.75" customHeight="1" x14ac:dyDescent="0.2">
      <c r="A174" s="148"/>
      <c r="B174" s="117">
        <f>B170+1</f>
        <v>27</v>
      </c>
      <c r="C174" s="118"/>
      <c r="D174" s="118" t="str">
        <f>VLOOKUP($B174,Sect_S,3,FALSE)</f>
        <v>BS4100</v>
      </c>
      <c r="E174" s="72"/>
      <c r="F174" s="118" t="str">
        <f>VLOOKUP($B174,Sect_S,4,FALSE)</f>
        <v>Commerce de gros</v>
      </c>
      <c r="G174" s="148"/>
      <c r="H174" s="118"/>
      <c r="I174" s="96"/>
    </row>
    <row r="175" spans="1:9" x14ac:dyDescent="0.2">
      <c r="A175" s="22"/>
      <c r="B175" s="129">
        <v>116</v>
      </c>
      <c r="C175" s="119"/>
      <c r="D175" s="120" t="str">
        <f t="shared" ref="D175" si="24">VLOOKUP($B175,Sect_W,3,FALSE)</f>
        <v>BS410000</v>
      </c>
      <c r="E175" s="116"/>
      <c r="F175" s="149" t="str">
        <f t="shared" ref="F175" si="25">VLOOKUP($B175,Sect_W,4,FALSE)</f>
        <v>Commerce de gros</v>
      </c>
      <c r="G175" s="22"/>
      <c r="H175" s="150" t="str">
        <f t="shared" ref="H175" si="26">VLOOKUP($B175,Sect_W,6,FALSE)</f>
        <v>411-419</v>
      </c>
      <c r="I175" s="157"/>
    </row>
    <row r="176" spans="1:9" x14ac:dyDescent="0.2">
      <c r="A176" s="22"/>
      <c r="B176" s="128"/>
      <c r="C176" s="122"/>
      <c r="D176" s="116"/>
      <c r="E176" s="116"/>
      <c r="F176" s="124"/>
      <c r="G176" s="22"/>
      <c r="H176" s="151"/>
      <c r="I176" s="157"/>
    </row>
    <row r="177" spans="1:9" x14ac:dyDescent="0.2">
      <c r="A177" s="148"/>
      <c r="B177" s="117">
        <f>B174+1</f>
        <v>28</v>
      </c>
      <c r="C177" s="118"/>
      <c r="D177" s="118" t="str">
        <f>VLOOKUP($B177,Sect_S,3,FALSE)</f>
        <v>BS4A00</v>
      </c>
      <c r="E177" s="72"/>
      <c r="F177" s="118" t="str">
        <f>VLOOKUP($B177,Sect_S,4,FALSE)</f>
        <v>Commerce de détail</v>
      </c>
      <c r="G177" s="148"/>
      <c r="H177" s="118"/>
      <c r="I177" s="157"/>
    </row>
    <row r="178" spans="1:9" x14ac:dyDescent="0.2">
      <c r="A178" s="22"/>
      <c r="B178" s="129">
        <v>117</v>
      </c>
      <c r="C178" s="119"/>
      <c r="D178" s="120" t="str">
        <f t="shared" ref="D178" si="27">VLOOKUP($B178,Sect_W,3,FALSE)</f>
        <v>BS4A0000</v>
      </c>
      <c r="E178" s="116"/>
      <c r="F178" s="149" t="str">
        <f t="shared" ref="F178" si="28">VLOOKUP($B178,Sect_W,4,FALSE)</f>
        <v>Commerce de détail</v>
      </c>
      <c r="G178" s="22"/>
      <c r="H178" s="150" t="str">
        <f t="shared" ref="H178" si="29">VLOOKUP($B178,Sect_W,6,FALSE)</f>
        <v>441-454</v>
      </c>
      <c r="I178" s="157"/>
    </row>
    <row r="179" spans="1:9" x14ac:dyDescent="0.2">
      <c r="A179" s="22"/>
      <c r="B179" s="126"/>
      <c r="C179" s="122"/>
      <c r="D179" s="123"/>
      <c r="E179" s="22"/>
      <c r="F179" s="124"/>
      <c r="G179" s="22"/>
      <c r="H179" s="151"/>
      <c r="I179" s="157"/>
    </row>
    <row r="180" spans="1:9" s="94" customFormat="1" ht="12.75" customHeight="1" x14ac:dyDescent="0.2">
      <c r="A180" s="148"/>
      <c r="B180" s="117">
        <f>B177+1</f>
        <v>29</v>
      </c>
      <c r="C180" s="118"/>
      <c r="D180" s="118" t="str">
        <f>VLOOKUP($B180,Sect_S,3,FALSE)</f>
        <v>BS4B00</v>
      </c>
      <c r="E180" s="72"/>
      <c r="F180" s="118" t="str">
        <f>VLOOKUP($B180,Sect_S,4,FALSE)</f>
        <v>Transport et entreposage</v>
      </c>
      <c r="G180" s="148"/>
      <c r="H180" s="118"/>
      <c r="I180" s="96"/>
    </row>
    <row r="181" spans="1:9" x14ac:dyDescent="0.2">
      <c r="A181" s="22"/>
      <c r="B181" s="129">
        <v>118</v>
      </c>
      <c r="C181" s="119"/>
      <c r="D181" s="120" t="str">
        <f t="shared" ref="D181:D192" si="30">VLOOKUP($B181,Sect_W,3,FALSE)</f>
        <v>BS481000</v>
      </c>
      <c r="E181" s="116"/>
      <c r="F181" s="149" t="str">
        <f t="shared" ref="F181:F192" si="31">VLOOKUP($B181,Sect_W,4,FALSE)</f>
        <v xml:space="preserve">Transport aérien </v>
      </c>
      <c r="G181" s="22"/>
      <c r="H181" s="150" t="str">
        <f t="shared" ref="H181:H192" si="32">VLOOKUP($B181,Sect_W,6,FALSE)</f>
        <v>481</v>
      </c>
      <c r="I181" s="157"/>
    </row>
    <row r="182" spans="1:9" x14ac:dyDescent="0.2">
      <c r="A182" s="22"/>
      <c r="B182" s="129">
        <v>119</v>
      </c>
      <c r="C182" s="119"/>
      <c r="D182" s="120" t="str">
        <f t="shared" si="30"/>
        <v>BS482000</v>
      </c>
      <c r="E182" s="116"/>
      <c r="F182" s="149" t="str">
        <f t="shared" si="31"/>
        <v xml:space="preserve">Transport ferroviaire </v>
      </c>
      <c r="G182" s="22"/>
      <c r="H182" s="150" t="str">
        <f t="shared" si="32"/>
        <v>482</v>
      </c>
      <c r="I182" s="157"/>
    </row>
    <row r="183" spans="1:9" x14ac:dyDescent="0.2">
      <c r="A183" s="22"/>
      <c r="B183" s="129">
        <v>120</v>
      </c>
      <c r="C183" s="119"/>
      <c r="D183" s="120" t="str">
        <f t="shared" si="30"/>
        <v>BS483000</v>
      </c>
      <c r="E183" s="116"/>
      <c r="F183" s="149" t="str">
        <f t="shared" si="31"/>
        <v xml:space="preserve">Transport par eau </v>
      </c>
      <c r="G183" s="22"/>
      <c r="H183" s="150" t="str">
        <f t="shared" si="32"/>
        <v>483</v>
      </c>
      <c r="I183" s="157"/>
    </row>
    <row r="184" spans="1:9" x14ac:dyDescent="0.2">
      <c r="A184" s="22"/>
      <c r="B184" s="129">
        <v>121</v>
      </c>
      <c r="C184" s="119"/>
      <c r="D184" s="120" t="str">
        <f t="shared" si="30"/>
        <v>BS484000</v>
      </c>
      <c r="E184" s="116"/>
      <c r="F184" s="149" t="str">
        <f t="shared" si="31"/>
        <v xml:space="preserve">Transport par camion </v>
      </c>
      <c r="G184" s="22"/>
      <c r="H184" s="150" t="str">
        <f t="shared" si="32"/>
        <v>484</v>
      </c>
      <c r="I184" s="157"/>
    </row>
    <row r="185" spans="1:9" x14ac:dyDescent="0.2">
      <c r="A185" s="22"/>
      <c r="B185" s="129">
        <v>122</v>
      </c>
      <c r="C185" s="119"/>
      <c r="D185" s="120" t="str">
        <f t="shared" si="30"/>
        <v>BS485100</v>
      </c>
      <c r="E185" s="116"/>
      <c r="F185" s="149" t="str">
        <f t="shared" si="31"/>
        <v xml:space="preserve">Services urbains de transport en commun </v>
      </c>
      <c r="G185" s="22"/>
      <c r="H185" s="150" t="str">
        <f t="shared" si="32"/>
        <v>4851</v>
      </c>
      <c r="I185" s="157"/>
    </row>
    <row r="186" spans="1:9" x14ac:dyDescent="0.2">
      <c r="A186" s="22"/>
      <c r="B186" s="129">
        <v>123</v>
      </c>
      <c r="C186" s="119"/>
      <c r="D186" s="120" t="str">
        <f t="shared" si="30"/>
        <v>BS485A00</v>
      </c>
      <c r="E186" s="116"/>
      <c r="F186" s="149" t="str">
        <f t="shared" si="31"/>
        <v>Autres services de transport de personnes</v>
      </c>
      <c r="G186" s="22"/>
      <c r="H186" s="150" t="str">
        <f t="shared" si="32"/>
        <v>4852, 4854, 4855, 4859, 487</v>
      </c>
      <c r="I186" s="157"/>
    </row>
    <row r="187" spans="1:9" s="94" customFormat="1" ht="12.75" customHeight="1" x14ac:dyDescent="0.2">
      <c r="A187" s="22"/>
      <c r="B187" s="129">
        <v>124</v>
      </c>
      <c r="C187" s="119"/>
      <c r="D187" s="120" t="str">
        <f t="shared" si="30"/>
        <v>BS485300</v>
      </c>
      <c r="E187" s="116"/>
      <c r="F187" s="149" t="str">
        <f t="shared" si="31"/>
        <v xml:space="preserve">Services de taxi et de limousine </v>
      </c>
      <c r="G187" s="22"/>
      <c r="H187" s="150" t="str">
        <f t="shared" si="32"/>
        <v>4853</v>
      </c>
      <c r="I187" s="96"/>
    </row>
    <row r="188" spans="1:9" x14ac:dyDescent="0.2">
      <c r="A188" s="22"/>
      <c r="B188" s="129">
        <v>125</v>
      </c>
      <c r="C188" s="119"/>
      <c r="D188" s="120" t="str">
        <f t="shared" si="30"/>
        <v>BS486000</v>
      </c>
      <c r="E188" s="116"/>
      <c r="F188" s="149" t="str">
        <f t="shared" si="31"/>
        <v>Transport par pipeline</v>
      </c>
      <c r="G188" s="22"/>
      <c r="H188" s="150">
        <f t="shared" si="32"/>
        <v>4862</v>
      </c>
      <c r="I188" s="157"/>
    </row>
    <row r="189" spans="1:9" x14ac:dyDescent="0.2">
      <c r="A189" s="22"/>
      <c r="B189" s="129">
        <v>126</v>
      </c>
      <c r="C189" s="119"/>
      <c r="D189" s="120" t="str">
        <f t="shared" si="30"/>
        <v>BS488000</v>
      </c>
      <c r="E189" s="116"/>
      <c r="F189" s="149" t="str">
        <f t="shared" si="31"/>
        <v xml:space="preserve">Activités de soutien au transport </v>
      </c>
      <c r="G189" s="22"/>
      <c r="H189" s="150" t="str">
        <f t="shared" si="32"/>
        <v>488</v>
      </c>
      <c r="I189" s="157"/>
    </row>
    <row r="190" spans="1:9" ht="12.75" customHeight="1" x14ac:dyDescent="0.2">
      <c r="A190" s="22"/>
      <c r="B190" s="129">
        <v>127</v>
      </c>
      <c r="C190" s="119"/>
      <c r="D190" s="120" t="str">
        <f t="shared" si="30"/>
        <v>BS491000</v>
      </c>
      <c r="E190" s="116"/>
      <c r="F190" s="149" t="str">
        <f t="shared" si="31"/>
        <v>Services postaux</v>
      </c>
      <c r="G190" s="22"/>
      <c r="H190" s="150">
        <f t="shared" si="32"/>
        <v>491</v>
      </c>
      <c r="I190" s="157"/>
    </row>
    <row r="191" spans="1:9" x14ac:dyDescent="0.2">
      <c r="A191" s="22"/>
      <c r="B191" s="129">
        <v>128</v>
      </c>
      <c r="C191" s="119"/>
      <c r="D191" s="120" t="str">
        <f t="shared" si="30"/>
        <v>BS492000</v>
      </c>
      <c r="E191" s="116"/>
      <c r="F191" s="149" t="str">
        <f t="shared" si="31"/>
        <v>Messageries et services de messagers</v>
      </c>
      <c r="G191" s="22"/>
      <c r="H191" s="150">
        <f t="shared" si="32"/>
        <v>492</v>
      </c>
      <c r="I191" s="157"/>
    </row>
    <row r="192" spans="1:9" x14ac:dyDescent="0.2">
      <c r="A192" s="22"/>
      <c r="B192" s="129">
        <v>129</v>
      </c>
      <c r="C192" s="119"/>
      <c r="D192" s="120" t="str">
        <f t="shared" si="30"/>
        <v>BS493100</v>
      </c>
      <c r="E192" s="116"/>
      <c r="F192" s="149" t="str">
        <f t="shared" si="31"/>
        <v>Entreposage</v>
      </c>
      <c r="G192" s="22"/>
      <c r="H192" s="150" t="str">
        <f t="shared" si="32"/>
        <v>493</v>
      </c>
      <c r="I192" s="157"/>
    </row>
    <row r="193" spans="1:9" ht="12.75" customHeight="1" x14ac:dyDescent="0.2">
      <c r="A193" s="22"/>
      <c r="B193" s="128"/>
      <c r="C193" s="122"/>
      <c r="D193" s="116"/>
      <c r="E193" s="116"/>
      <c r="F193" s="124"/>
      <c r="G193" s="22"/>
      <c r="H193" s="151"/>
      <c r="I193" s="157"/>
    </row>
    <row r="194" spans="1:9" x14ac:dyDescent="0.2">
      <c r="A194" s="148"/>
      <c r="B194" s="117">
        <f>B180+1</f>
        <v>30</v>
      </c>
      <c r="C194" s="118"/>
      <c r="D194" s="118" t="str">
        <f>VLOOKUP($B194,Sect_S,3,FALSE)</f>
        <v>BS5100</v>
      </c>
      <c r="E194" s="72"/>
      <c r="F194" s="118" t="str">
        <f>VLOOKUP($B194,Sect_S,4,FALSE)</f>
        <v>Industrie de l'information et industrie culturelle</v>
      </c>
      <c r="G194" s="148"/>
      <c r="H194" s="118"/>
      <c r="I194" s="157"/>
    </row>
    <row r="195" spans="1:9" s="94" customFormat="1" ht="12.75" customHeight="1" x14ac:dyDescent="0.2">
      <c r="A195" s="22"/>
      <c r="B195" s="129">
        <v>130</v>
      </c>
      <c r="C195" s="119"/>
      <c r="D195" s="120" t="str">
        <f t="shared" ref="D195:D205" si="33">VLOOKUP($B195,Sect_W,3,FALSE)</f>
        <v>BS511110</v>
      </c>
      <c r="E195" s="116"/>
      <c r="F195" s="149" t="str">
        <f t="shared" ref="F195:F205" si="34">VLOOKUP($B195,Sect_W,4,FALSE)</f>
        <v>Éditeurs de journaux</v>
      </c>
      <c r="G195" s="22"/>
      <c r="H195" s="150" t="str">
        <f t="shared" ref="H195:H205" si="35">VLOOKUP($B195,Sect_W,6,FALSE)</f>
        <v>51111</v>
      </c>
      <c r="I195" s="96"/>
    </row>
    <row r="196" spans="1:9" x14ac:dyDescent="0.2">
      <c r="A196" s="22"/>
      <c r="B196" s="129">
        <v>131</v>
      </c>
      <c r="C196" s="119"/>
      <c r="D196" s="120" t="str">
        <f t="shared" si="33"/>
        <v>BS5111A0</v>
      </c>
      <c r="E196" s="116"/>
      <c r="F196" s="149" t="str">
        <f t="shared" si="34"/>
        <v>Autres éditeurs</v>
      </c>
      <c r="G196" s="22"/>
      <c r="H196" s="150" t="str">
        <f t="shared" si="35"/>
        <v>51112-51119</v>
      </c>
      <c r="I196" s="157"/>
    </row>
    <row r="197" spans="1:9" x14ac:dyDescent="0.2">
      <c r="A197" s="22"/>
      <c r="B197" s="129">
        <v>132</v>
      </c>
      <c r="C197" s="119"/>
      <c r="D197" s="120" t="str">
        <f t="shared" si="33"/>
        <v>BS511200</v>
      </c>
      <c r="E197" s="116"/>
      <c r="F197" s="149" t="str">
        <f t="shared" si="34"/>
        <v xml:space="preserve">Éditeurs de logiciels </v>
      </c>
      <c r="G197" s="22"/>
      <c r="H197" s="150" t="str">
        <f t="shared" si="35"/>
        <v>5112</v>
      </c>
      <c r="I197" s="157"/>
    </row>
    <row r="198" spans="1:9" x14ac:dyDescent="0.2">
      <c r="A198" s="22"/>
      <c r="B198" s="129">
        <v>133</v>
      </c>
      <c r="C198" s="119"/>
      <c r="D198" s="120" t="str">
        <f t="shared" si="33"/>
        <v>BS512130</v>
      </c>
      <c r="E198" s="116"/>
      <c r="F198" s="149" t="str">
        <f t="shared" si="34"/>
        <v xml:space="preserve">Présentation de films et de vidéos </v>
      </c>
      <c r="G198" s="22"/>
      <c r="H198" s="150" t="str">
        <f t="shared" si="35"/>
        <v>51213</v>
      </c>
      <c r="I198" s="157"/>
    </row>
    <row r="199" spans="1:9" x14ac:dyDescent="0.2">
      <c r="A199" s="22"/>
      <c r="B199" s="129">
        <v>134</v>
      </c>
      <c r="C199" s="119"/>
      <c r="D199" s="120" t="str">
        <f t="shared" si="33"/>
        <v>BS5121A0</v>
      </c>
      <c r="E199" s="116"/>
      <c r="F199" s="149" t="str">
        <f t="shared" si="34"/>
        <v>Autres industries du film et du vidéo</v>
      </c>
      <c r="G199" s="22"/>
      <c r="H199" s="150" t="str">
        <f t="shared" si="35"/>
        <v>51211, 51212, 51219</v>
      </c>
      <c r="I199" s="157"/>
    </row>
    <row r="200" spans="1:9" s="94" customFormat="1" ht="12.75" customHeight="1" x14ac:dyDescent="0.2">
      <c r="A200" s="22"/>
      <c r="B200" s="129">
        <v>135</v>
      </c>
      <c r="C200" s="119"/>
      <c r="D200" s="120" t="str">
        <f t="shared" si="33"/>
        <v>BS512200</v>
      </c>
      <c r="E200" s="116"/>
      <c r="F200" s="149" t="str">
        <f t="shared" si="34"/>
        <v xml:space="preserve">Industries de l'enregistrement sonore </v>
      </c>
      <c r="G200" s="22"/>
      <c r="H200" s="150" t="str">
        <f t="shared" si="35"/>
        <v>5122</v>
      </c>
      <c r="I200" s="96"/>
    </row>
    <row r="201" spans="1:9" x14ac:dyDescent="0.2">
      <c r="A201" s="22"/>
      <c r="B201" s="129">
        <v>136</v>
      </c>
      <c r="C201" s="119"/>
      <c r="D201" s="120" t="str">
        <f t="shared" si="33"/>
        <v>BS515100</v>
      </c>
      <c r="E201" s="116"/>
      <c r="F201" s="149" t="str">
        <f t="shared" si="34"/>
        <v>Radiodiffusion et télédiffusion (sauf par internet)</v>
      </c>
      <c r="G201" s="22"/>
      <c r="H201" s="150" t="str">
        <f t="shared" si="35"/>
        <v>5151</v>
      </c>
      <c r="I201" s="157"/>
    </row>
    <row r="202" spans="1:9" x14ac:dyDescent="0.2">
      <c r="A202" s="22"/>
      <c r="B202" s="129">
        <v>137</v>
      </c>
      <c r="C202" s="119"/>
      <c r="D202" s="120" t="str">
        <f t="shared" si="33"/>
        <v>BS515200</v>
      </c>
      <c r="E202" s="116"/>
      <c r="F202" s="149" t="str">
        <f t="shared" si="34"/>
        <v>Télévision payante et spécialisée</v>
      </c>
      <c r="G202" s="22"/>
      <c r="H202" s="150" t="str">
        <f t="shared" si="35"/>
        <v>5152</v>
      </c>
      <c r="I202" s="157"/>
    </row>
    <row r="203" spans="1:9" s="94" customFormat="1" ht="12.75" customHeight="1" x14ac:dyDescent="0.2">
      <c r="A203" s="22"/>
      <c r="B203" s="129">
        <v>138</v>
      </c>
      <c r="C203" s="119"/>
      <c r="D203" s="120" t="str">
        <f t="shared" si="33"/>
        <v>BS517000</v>
      </c>
      <c r="E203" s="116"/>
      <c r="F203" s="149" t="str">
        <f t="shared" si="34"/>
        <v>Télécommunications</v>
      </c>
      <c r="G203" s="22"/>
      <c r="H203" s="150" t="str">
        <f t="shared" si="35"/>
        <v>517</v>
      </c>
      <c r="I203" s="96"/>
    </row>
    <row r="204" spans="1:9" x14ac:dyDescent="0.2">
      <c r="A204" s="22"/>
      <c r="B204" s="129">
        <v>139</v>
      </c>
      <c r="C204" s="119"/>
      <c r="D204" s="120" t="str">
        <f t="shared" si="33"/>
        <v>BS518000</v>
      </c>
      <c r="E204" s="116"/>
      <c r="F204" s="149" t="str">
        <f t="shared" si="34"/>
        <v xml:space="preserve">Traitement et hébergement des données </v>
      </c>
      <c r="G204" s="22"/>
      <c r="H204" s="150">
        <f t="shared" si="35"/>
        <v>518</v>
      </c>
      <c r="I204" s="157"/>
    </row>
    <row r="205" spans="1:9" x14ac:dyDescent="0.2">
      <c r="A205" s="22"/>
      <c r="B205" s="129">
        <v>140</v>
      </c>
      <c r="C205" s="119"/>
      <c r="D205" s="120" t="str">
        <f t="shared" si="33"/>
        <v>BS519000</v>
      </c>
      <c r="E205" s="116"/>
      <c r="F205" s="149" t="str">
        <f t="shared" si="34"/>
        <v xml:space="preserve">Autres services d'information </v>
      </c>
      <c r="G205" s="22"/>
      <c r="H205" s="150">
        <f t="shared" si="35"/>
        <v>519</v>
      </c>
      <c r="I205" s="157"/>
    </row>
    <row r="206" spans="1:9" s="94" customFormat="1" ht="12.75" customHeight="1" x14ac:dyDescent="0.2">
      <c r="A206" s="22"/>
      <c r="B206" s="126"/>
      <c r="C206" s="122"/>
      <c r="D206" s="123"/>
      <c r="E206" s="53"/>
      <c r="F206" s="22"/>
      <c r="G206" s="22"/>
      <c r="H206" s="123"/>
      <c r="I206" s="96"/>
    </row>
    <row r="207" spans="1:9" x14ac:dyDescent="0.2">
      <c r="A207" s="148"/>
      <c r="B207" s="117">
        <f>B194+1</f>
        <v>31</v>
      </c>
      <c r="C207" s="118"/>
      <c r="D207" s="118" t="str">
        <f>VLOOKUP($B207,Sect_S,3,FALSE)</f>
        <v>BS5A00</v>
      </c>
      <c r="E207" s="72"/>
      <c r="F207" s="118" t="str">
        <f>VLOOKUP($B207,Sect_S,4,FALSE)</f>
        <v>Services financiers et d'assurances</v>
      </c>
      <c r="G207" s="148"/>
      <c r="H207" s="118"/>
      <c r="I207" s="157"/>
    </row>
    <row r="208" spans="1:9" x14ac:dyDescent="0.2">
      <c r="A208" s="22"/>
      <c r="B208" s="129">
        <v>141</v>
      </c>
      <c r="C208" s="119"/>
      <c r="D208" s="120" t="str">
        <f t="shared" ref="D208:D215" si="36">VLOOKUP($B208,Sect_W,3,FALSE)</f>
        <v>BS521000</v>
      </c>
      <c r="E208" s="116"/>
      <c r="F208" s="149" t="str">
        <f t="shared" ref="F208:F215" si="37">VLOOKUP($B208,Sect_W,4,FALSE)</f>
        <v>Autorités monétaires - Banque centrale</v>
      </c>
      <c r="G208" s="22"/>
      <c r="H208" s="150">
        <f t="shared" ref="H208:H215" si="38">VLOOKUP($B208,Sect_W,6,FALSE)</f>
        <v>521</v>
      </c>
      <c r="I208" s="157"/>
    </row>
    <row r="209" spans="1:9" ht="22.5" x14ac:dyDescent="0.2">
      <c r="A209" s="22"/>
      <c r="B209" s="129">
        <v>142</v>
      </c>
      <c r="C209" s="119"/>
      <c r="D209" s="120" t="str">
        <f t="shared" si="36"/>
        <v>BS5221A0</v>
      </c>
      <c r="E209" s="116"/>
      <c r="F209" s="149" t="str">
        <f t="shared" si="37"/>
        <v>Activités bancaires et autres activités d'intermédiation financière par le biais de dépôts</v>
      </c>
      <c r="G209" s="22"/>
      <c r="H209" s="150" t="str">
        <f t="shared" si="38"/>
        <v>52212, 52219</v>
      </c>
      <c r="I209" s="157"/>
    </row>
    <row r="210" spans="1:9" x14ac:dyDescent="0.2">
      <c r="A210" s="22"/>
      <c r="B210" s="129">
        <v>143</v>
      </c>
      <c r="C210" s="119"/>
      <c r="D210" s="120" t="str">
        <f t="shared" si="36"/>
        <v>BS522130</v>
      </c>
      <c r="E210" s="116"/>
      <c r="F210" s="149" t="str">
        <f t="shared" si="37"/>
        <v>Caisses populaires  et coopératives de crédit</v>
      </c>
      <c r="G210" s="22"/>
      <c r="H210" s="150">
        <f t="shared" si="38"/>
        <v>52213</v>
      </c>
      <c r="I210" s="157"/>
    </row>
    <row r="211" spans="1:9" ht="22.5" x14ac:dyDescent="0.2">
      <c r="A211" s="22"/>
      <c r="B211" s="129">
        <v>144</v>
      </c>
      <c r="C211" s="119"/>
      <c r="D211" s="120" t="str">
        <f t="shared" si="36"/>
        <v>BS522200</v>
      </c>
      <c r="E211" s="116"/>
      <c r="F211" s="149" t="str">
        <f t="shared" si="37"/>
        <v>Intermédiation financière non faite par le biais de dépôts</v>
      </c>
      <c r="G211" s="22"/>
      <c r="H211" s="150">
        <f t="shared" si="38"/>
        <v>5222</v>
      </c>
      <c r="I211" s="157"/>
    </row>
    <row r="212" spans="1:9" x14ac:dyDescent="0.2">
      <c r="A212" s="22"/>
      <c r="B212" s="129">
        <v>145</v>
      </c>
      <c r="C212" s="119"/>
      <c r="D212" s="120" t="str">
        <f t="shared" si="36"/>
        <v>BS522300</v>
      </c>
      <c r="E212" s="116"/>
      <c r="F212" s="149" t="str">
        <f t="shared" si="37"/>
        <v>Activités liées à l'intermédiation financière</v>
      </c>
      <c r="G212" s="22"/>
      <c r="H212" s="150">
        <f t="shared" si="38"/>
        <v>5223</v>
      </c>
      <c r="I212" s="157"/>
    </row>
    <row r="213" spans="1:9" ht="22.5" x14ac:dyDescent="0.2">
      <c r="A213" s="22"/>
      <c r="B213" s="129">
        <v>146</v>
      </c>
      <c r="C213" s="119"/>
      <c r="D213" s="120" t="str">
        <f t="shared" si="36"/>
        <v>BS52A236</v>
      </c>
      <c r="E213" s="116"/>
      <c r="F213" s="149" t="str">
        <f t="shared" si="37"/>
        <v>Services d'investissement financier, fonds et autres instruments financiers</v>
      </c>
      <c r="G213" s="22"/>
      <c r="H213" s="150" t="str">
        <f t="shared" si="38"/>
        <v>523, 526</v>
      </c>
      <c r="I213" s="157"/>
    </row>
    <row r="214" spans="1:9" x14ac:dyDescent="0.2">
      <c r="A214" s="22"/>
      <c r="B214" s="129">
        <v>147</v>
      </c>
      <c r="C214" s="119"/>
      <c r="D214" s="120" t="str">
        <f t="shared" si="36"/>
        <v>BS52A241</v>
      </c>
      <c r="E214" s="116"/>
      <c r="F214" s="149" t="str">
        <f t="shared" si="37"/>
        <v xml:space="preserve">Sociétés d'assurance </v>
      </c>
      <c r="G214" s="22"/>
      <c r="H214" s="150" t="str">
        <f t="shared" si="38"/>
        <v>5241</v>
      </c>
      <c r="I214" s="157"/>
    </row>
    <row r="215" spans="1:9" ht="22.5" x14ac:dyDescent="0.2">
      <c r="A215" s="22"/>
      <c r="B215" s="129">
        <v>148</v>
      </c>
      <c r="C215" s="119"/>
      <c r="D215" s="120" t="str">
        <f t="shared" si="36"/>
        <v>BS52A242</v>
      </c>
      <c r="E215" s="116"/>
      <c r="F215" s="149" t="str">
        <f t="shared" si="37"/>
        <v xml:space="preserve">Agences et courtiers d'assurance et autres activités liées à l'assurance </v>
      </c>
      <c r="G215" s="22"/>
      <c r="H215" s="150" t="str">
        <f t="shared" si="38"/>
        <v>5242</v>
      </c>
      <c r="I215" s="157"/>
    </row>
    <row r="216" spans="1:9" x14ac:dyDescent="0.2">
      <c r="A216" s="22"/>
      <c r="B216" s="129"/>
      <c r="C216" s="119"/>
      <c r="D216" s="120"/>
      <c r="E216" s="116"/>
      <c r="F216" s="121"/>
      <c r="G216" s="22"/>
      <c r="H216" s="150"/>
      <c r="I216" s="157"/>
    </row>
    <row r="217" spans="1:9" x14ac:dyDescent="0.2">
      <c r="A217" s="148"/>
      <c r="B217" s="117">
        <f>B207+1</f>
        <v>32</v>
      </c>
      <c r="C217" s="118"/>
      <c r="D217" s="118" t="str">
        <f>VLOOKUP($B217,Sect_S,3,FALSE)</f>
        <v>BS5B00</v>
      </c>
      <c r="E217" s="72"/>
      <c r="F217" s="118" t="str">
        <f>VLOOKUP($B217,Sect_S,4,FALSE)</f>
        <v>Services immobiliers et services de location</v>
      </c>
      <c r="G217" s="148"/>
      <c r="H217" s="118"/>
      <c r="I217" s="157"/>
    </row>
    <row r="218" spans="1:9" x14ac:dyDescent="0.2">
      <c r="A218" s="22"/>
      <c r="B218" s="129">
        <v>149</v>
      </c>
      <c r="C218" s="119"/>
      <c r="D218" s="120" t="str">
        <f t="shared" ref="D218:D223" si="39">VLOOKUP($B218,Sect_W,3,FALSE)</f>
        <v>BS53A311</v>
      </c>
      <c r="E218" s="116"/>
      <c r="F218" s="149" t="str">
        <f t="shared" ref="F218:F223" si="40">VLOOKUP($B218,Sect_W,4,FALSE)</f>
        <v xml:space="preserve">Bailleurs de biens immobiliers </v>
      </c>
      <c r="G218" s="22"/>
      <c r="H218" s="150" t="str">
        <f t="shared" ref="H218:H223" si="41">VLOOKUP($B218,Sect_W,6,FALSE)</f>
        <v>5311</v>
      </c>
      <c r="I218" s="157"/>
    </row>
    <row r="219" spans="1:9" ht="22.5" x14ac:dyDescent="0.2">
      <c r="A219" s="22"/>
      <c r="B219" s="129">
        <v>150</v>
      </c>
      <c r="C219" s="119"/>
      <c r="D219" s="120" t="str">
        <f t="shared" si="39"/>
        <v>BS53A312</v>
      </c>
      <c r="E219" s="116"/>
      <c r="F219" s="149" t="str">
        <f t="shared" si="40"/>
        <v>Bureaux d'agents et de courtiers immobiliers et activités liées à l'immobilier</v>
      </c>
      <c r="G219" s="22"/>
      <c r="H219" s="150" t="str">
        <f t="shared" si="41"/>
        <v>5312, 5313</v>
      </c>
      <c r="I219" s="157"/>
    </row>
    <row r="220" spans="1:9" x14ac:dyDescent="0.2">
      <c r="A220" s="22"/>
      <c r="B220" s="129">
        <v>152</v>
      </c>
      <c r="C220" s="119"/>
      <c r="D220" s="120" t="str">
        <f t="shared" si="39"/>
        <v>BS53A321</v>
      </c>
      <c r="E220" s="116"/>
      <c r="F220" s="149" t="str">
        <f t="shared" si="40"/>
        <v>Location et location à bail de matériel automobile</v>
      </c>
      <c r="G220" s="22"/>
      <c r="H220" s="150" t="str">
        <f t="shared" si="41"/>
        <v>5321</v>
      </c>
      <c r="I220" s="157"/>
    </row>
    <row r="221" spans="1:9" x14ac:dyDescent="0.2">
      <c r="A221" s="22"/>
      <c r="B221" s="129">
        <v>153</v>
      </c>
      <c r="C221" s="119"/>
      <c r="D221" s="120" t="str">
        <f t="shared" si="39"/>
        <v>BS53A32A</v>
      </c>
      <c r="E221" s="116"/>
      <c r="F221" s="149" t="str">
        <f t="shared" si="40"/>
        <v>Autres services de location et de location à bail</v>
      </c>
      <c r="G221" s="22"/>
      <c r="H221" s="150" t="str">
        <f t="shared" si="41"/>
        <v>5322-5324</v>
      </c>
      <c r="I221" s="157"/>
    </row>
    <row r="222" spans="1:9" ht="22.5" x14ac:dyDescent="0.2">
      <c r="A222" s="22"/>
      <c r="B222" s="129">
        <v>154</v>
      </c>
      <c r="C222" s="119"/>
      <c r="D222" s="120" t="str">
        <f t="shared" si="39"/>
        <v>BS53A533</v>
      </c>
      <c r="E222" s="116"/>
      <c r="F222" s="149" t="str">
        <f t="shared" si="40"/>
        <v>Bailleurs de biens incorporels non financiers (sauf les oeuvres protégées par le droit d'auteur)</v>
      </c>
      <c r="G222" s="22"/>
      <c r="H222" s="150" t="str">
        <f t="shared" si="41"/>
        <v>533</v>
      </c>
      <c r="I222" s="157"/>
    </row>
    <row r="223" spans="1:9" x14ac:dyDescent="0.2">
      <c r="A223" s="22"/>
      <c r="B223" s="129">
        <v>164</v>
      </c>
      <c r="C223" s="119"/>
      <c r="D223" s="120" t="str">
        <f t="shared" si="39"/>
        <v>BS551113</v>
      </c>
      <c r="E223" s="116"/>
      <c r="F223" s="149" t="str">
        <f t="shared" si="40"/>
        <v>Sociétés de portefeuille</v>
      </c>
      <c r="G223" s="22"/>
      <c r="H223" s="150" t="str">
        <f t="shared" si="41"/>
        <v>551</v>
      </c>
      <c r="I223" s="157"/>
    </row>
    <row r="224" spans="1:9" x14ac:dyDescent="0.2">
      <c r="A224" s="22"/>
      <c r="B224" s="126"/>
      <c r="C224" s="122"/>
      <c r="D224" s="123"/>
      <c r="E224" s="53"/>
      <c r="F224" s="22"/>
      <c r="G224" s="22"/>
      <c r="H224" s="123"/>
      <c r="I224" s="157"/>
    </row>
    <row r="225" spans="1:9" s="94" customFormat="1" ht="12.75" customHeight="1" x14ac:dyDescent="0.2">
      <c r="A225" s="148"/>
      <c r="B225" s="117">
        <f>B217+1</f>
        <v>33</v>
      </c>
      <c r="C225" s="118"/>
      <c r="D225" s="118" t="str">
        <f>VLOOKUP($B225,Sect_S,3,FALSE)</f>
        <v>BS5C00</v>
      </c>
      <c r="E225" s="72"/>
      <c r="F225" s="118" t="str">
        <f>VLOOKUP($B225,Sect_S,4,FALSE)</f>
        <v>Propriétaires-occupants de logement</v>
      </c>
      <c r="G225" s="148"/>
      <c r="H225" s="118"/>
      <c r="I225" s="96"/>
    </row>
    <row r="226" spans="1:9" x14ac:dyDescent="0.2">
      <c r="A226" s="22"/>
      <c r="B226" s="129">
        <v>151</v>
      </c>
      <c r="C226" s="119"/>
      <c r="D226" s="120" t="str">
        <f>VLOOKUP($B226,Sect_W,3,FALSE)</f>
        <v>BS53A314</v>
      </c>
      <c r="E226" s="116"/>
      <c r="F226" s="149" t="str">
        <f>VLOOKUP($B226,Sect_W,4,FALSE)</f>
        <v>Propriétaires-occupants de logements</v>
      </c>
      <c r="G226" s="22"/>
      <c r="H226" s="150" t="str">
        <f>VLOOKUP($B226,Sect_W,6,FALSE)</f>
        <v>Non défini</v>
      </c>
      <c r="I226" s="157"/>
    </row>
    <row r="227" spans="1:9" x14ac:dyDescent="0.2">
      <c r="A227" s="22"/>
      <c r="B227" s="126"/>
      <c r="C227" s="122"/>
      <c r="D227" s="123"/>
      <c r="E227" s="22"/>
      <c r="F227" s="124"/>
      <c r="G227" s="22"/>
      <c r="H227" s="123"/>
      <c r="I227" s="157"/>
    </row>
    <row r="228" spans="1:9" x14ac:dyDescent="0.2">
      <c r="A228" s="148"/>
      <c r="B228" s="117">
        <f>B225+1</f>
        <v>34</v>
      </c>
      <c r="C228" s="118"/>
      <c r="D228" s="118" t="str">
        <f>VLOOKUP($B228,Sect_S,3,FALSE)</f>
        <v>BS5400</v>
      </c>
      <c r="E228" s="72"/>
      <c r="F228" s="118" t="str">
        <f>VLOOKUP($B228,Sect_S,4,FALSE)</f>
        <v>Services professionnels, scientifiques et techniques</v>
      </c>
      <c r="G228" s="148"/>
      <c r="H228" s="118"/>
      <c r="I228" s="157"/>
    </row>
    <row r="229" spans="1:9" x14ac:dyDescent="0.2">
      <c r="A229" s="22"/>
      <c r="B229" s="129">
        <v>155</v>
      </c>
      <c r="C229" s="119"/>
      <c r="D229" s="120" t="str">
        <f t="shared" ref="D229:D237" si="42">VLOOKUP($B229,Sect_W,3,FALSE)</f>
        <v>BS541100</v>
      </c>
      <c r="E229" s="116"/>
      <c r="F229" s="149" t="str">
        <f t="shared" ref="F229:F237" si="43">VLOOKUP($B229,Sect_W,4,FALSE)</f>
        <v>Services juridiques</v>
      </c>
      <c r="G229" s="22"/>
      <c r="H229" s="150" t="str">
        <f t="shared" ref="H229:H237" si="44">VLOOKUP($B229,Sect_W,6,FALSE)</f>
        <v>5411</v>
      </c>
      <c r="I229" s="157"/>
    </row>
    <row r="230" spans="1:9" ht="22.5" x14ac:dyDescent="0.2">
      <c r="A230" s="22"/>
      <c r="B230" s="129">
        <v>156</v>
      </c>
      <c r="C230" s="119"/>
      <c r="D230" s="120" t="str">
        <f t="shared" si="42"/>
        <v>BS541200</v>
      </c>
      <c r="E230" s="116"/>
      <c r="F230" s="149" t="str">
        <f t="shared" si="43"/>
        <v>Services de comptabilité, de préparation des déclarations de revenus, de tenue de livres et de paye</v>
      </c>
      <c r="G230" s="22"/>
      <c r="H230" s="150" t="str">
        <f t="shared" si="44"/>
        <v>5412</v>
      </c>
      <c r="I230" s="157"/>
    </row>
    <row r="231" spans="1:9" ht="12.75" customHeight="1" x14ac:dyDescent="0.2">
      <c r="A231" s="22"/>
      <c r="B231" s="129">
        <v>157</v>
      </c>
      <c r="C231" s="119"/>
      <c r="D231" s="120" t="str">
        <f t="shared" si="42"/>
        <v>BS541300</v>
      </c>
      <c r="E231" s="116"/>
      <c r="F231" s="149" t="str">
        <f t="shared" si="43"/>
        <v xml:space="preserve">Architecture, génie et services connexes </v>
      </c>
      <c r="G231" s="22"/>
      <c r="H231" s="150" t="str">
        <f t="shared" si="44"/>
        <v>5413</v>
      </c>
      <c r="I231" s="157"/>
    </row>
    <row r="232" spans="1:9" x14ac:dyDescent="0.2">
      <c r="A232" s="22"/>
      <c r="B232" s="129">
        <v>158</v>
      </c>
      <c r="C232" s="119"/>
      <c r="D232" s="120" t="str">
        <f t="shared" si="42"/>
        <v>BS541400</v>
      </c>
      <c r="E232" s="116"/>
      <c r="F232" s="149" t="str">
        <f t="shared" si="43"/>
        <v>Services spécialisés de design</v>
      </c>
      <c r="G232" s="22"/>
      <c r="H232" s="150">
        <f t="shared" si="44"/>
        <v>5414</v>
      </c>
      <c r="I232" s="157"/>
    </row>
    <row r="233" spans="1:9" ht="22.5" x14ac:dyDescent="0.2">
      <c r="A233" s="22"/>
      <c r="B233" s="129">
        <v>159</v>
      </c>
      <c r="C233" s="119"/>
      <c r="D233" s="120" t="str">
        <f t="shared" si="42"/>
        <v>BS541500</v>
      </c>
      <c r="E233" s="116"/>
      <c r="F233" s="149" t="str">
        <f t="shared" si="43"/>
        <v xml:space="preserve">Conception de systèmes informatiques et services connexes </v>
      </c>
      <c r="G233" s="22"/>
      <c r="H233" s="150" t="str">
        <f t="shared" si="44"/>
        <v>5415</v>
      </c>
      <c r="I233" s="157"/>
    </row>
    <row r="234" spans="1:9" ht="12.75" customHeight="1" x14ac:dyDescent="0.2">
      <c r="A234" s="22"/>
      <c r="B234" s="129">
        <v>160</v>
      </c>
      <c r="C234" s="119"/>
      <c r="D234" s="120" t="str">
        <f t="shared" si="42"/>
        <v>BS541600</v>
      </c>
      <c r="E234" s="116"/>
      <c r="F234" s="149" t="str">
        <f t="shared" si="43"/>
        <v>Services de conseils en gestion et de conseils scientifiques et techniques</v>
      </c>
      <c r="G234" s="22"/>
      <c r="H234" s="150" t="str">
        <f t="shared" si="44"/>
        <v>5416</v>
      </c>
      <c r="I234" s="157"/>
    </row>
    <row r="235" spans="1:9" x14ac:dyDescent="0.2">
      <c r="A235" s="22"/>
      <c r="B235" s="129">
        <v>161</v>
      </c>
      <c r="C235" s="119"/>
      <c r="D235" s="120" t="str">
        <f t="shared" si="42"/>
        <v>BS541700</v>
      </c>
      <c r="E235" s="116"/>
      <c r="F235" s="149" t="str">
        <f t="shared" si="43"/>
        <v>Services de recherche et de développement scientifique</v>
      </c>
      <c r="G235" s="22"/>
      <c r="H235" s="150" t="str">
        <f t="shared" si="44"/>
        <v>5417</v>
      </c>
      <c r="I235" s="157"/>
    </row>
    <row r="236" spans="1:9" x14ac:dyDescent="0.2">
      <c r="A236" s="22"/>
      <c r="B236" s="129">
        <v>162</v>
      </c>
      <c r="C236" s="119"/>
      <c r="D236" s="120" t="str">
        <f t="shared" si="42"/>
        <v>BS541800</v>
      </c>
      <c r="E236" s="116"/>
      <c r="F236" s="149" t="str">
        <f t="shared" si="43"/>
        <v xml:space="preserve">Publicité et services connexes </v>
      </c>
      <c r="G236" s="22"/>
      <c r="H236" s="150" t="str">
        <f t="shared" si="44"/>
        <v>5418</v>
      </c>
      <c r="I236" s="157"/>
    </row>
    <row r="237" spans="1:9" ht="22.5" x14ac:dyDescent="0.2">
      <c r="A237" s="22"/>
      <c r="B237" s="129">
        <v>163</v>
      </c>
      <c r="C237" s="119"/>
      <c r="D237" s="120" t="str">
        <f t="shared" si="42"/>
        <v>BS541A00</v>
      </c>
      <c r="E237" s="116"/>
      <c r="F237" s="149" t="str">
        <f t="shared" si="43"/>
        <v>Autres services professionnels, scientifiques et techniques</v>
      </c>
      <c r="G237" s="22"/>
      <c r="H237" s="150" t="str">
        <f t="shared" si="44"/>
        <v>5414, 5419</v>
      </c>
      <c r="I237" s="157"/>
    </row>
    <row r="238" spans="1:9" s="94" customFormat="1" ht="12.75" customHeight="1" x14ac:dyDescent="0.2">
      <c r="A238" s="22"/>
      <c r="B238" s="126"/>
      <c r="C238" s="122"/>
      <c r="D238" s="123"/>
      <c r="E238" s="53"/>
      <c r="F238" s="22"/>
      <c r="G238" s="22"/>
      <c r="H238" s="123"/>
      <c r="I238" s="96"/>
    </row>
    <row r="239" spans="1:9" ht="24.95" customHeight="1" x14ac:dyDescent="0.2">
      <c r="A239" s="148"/>
      <c r="B239" s="117">
        <f>B228+1</f>
        <v>35</v>
      </c>
      <c r="C239" s="118"/>
      <c r="D239" s="118" t="str">
        <f>VLOOKUP($B239,Sect_S,3,FALSE)</f>
        <v>BS5600</v>
      </c>
      <c r="E239" s="72"/>
      <c r="F239" s="489" t="str">
        <f>VLOOKUP($B239,Sect_S,4,FALSE)</f>
        <v>Services administratifs, services de soutien, service de gestion des déchets et d'assainissement</v>
      </c>
      <c r="G239" s="489"/>
      <c r="H239" s="489"/>
      <c r="I239" s="157"/>
    </row>
    <row r="240" spans="1:9" x14ac:dyDescent="0.2">
      <c r="A240" s="22"/>
      <c r="B240" s="129">
        <v>165</v>
      </c>
      <c r="C240" s="119"/>
      <c r="D240" s="120" t="str">
        <f t="shared" ref="D240:D247" si="45">VLOOKUP($B240,Sect_W,3,FALSE)</f>
        <v>BS561100</v>
      </c>
      <c r="E240" s="116"/>
      <c r="F240" s="149" t="str">
        <f t="shared" ref="F240:F247" si="46">VLOOKUP($B240,Sect_W,4,FALSE)</f>
        <v>Services administratifs de bureau</v>
      </c>
      <c r="G240" s="22"/>
      <c r="H240" s="150" t="str">
        <f t="shared" ref="H240:H247" si="47">VLOOKUP($B240,Sect_W,6,FALSE)</f>
        <v>5611</v>
      </c>
      <c r="I240" s="157"/>
    </row>
    <row r="241" spans="1:9" x14ac:dyDescent="0.2">
      <c r="A241" s="22"/>
      <c r="B241" s="129">
        <v>166</v>
      </c>
      <c r="C241" s="119"/>
      <c r="D241" s="120" t="str">
        <f t="shared" si="45"/>
        <v>BS561A00</v>
      </c>
      <c r="E241" s="116"/>
      <c r="F241" s="149" t="str">
        <f t="shared" si="46"/>
        <v>Soutien d'installations et autres services de soutien</v>
      </c>
      <c r="G241" s="22"/>
      <c r="H241" s="150" t="str">
        <f t="shared" si="47"/>
        <v>5612, 5619</v>
      </c>
      <c r="I241" s="157"/>
    </row>
    <row r="242" spans="1:9" x14ac:dyDescent="0.2">
      <c r="A242" s="22"/>
      <c r="B242" s="129">
        <v>167</v>
      </c>
      <c r="C242" s="119"/>
      <c r="D242" s="120" t="str">
        <f t="shared" si="45"/>
        <v>BS561300</v>
      </c>
      <c r="E242" s="116"/>
      <c r="F242" s="149" t="str">
        <f t="shared" si="46"/>
        <v>Services d’emploi</v>
      </c>
      <c r="G242" s="22"/>
      <c r="H242" s="150">
        <f t="shared" si="47"/>
        <v>5613</v>
      </c>
      <c r="I242" s="157"/>
    </row>
    <row r="243" spans="1:9" x14ac:dyDescent="0.2">
      <c r="A243" s="22"/>
      <c r="B243" s="129">
        <v>168</v>
      </c>
      <c r="C243" s="119"/>
      <c r="D243" s="120" t="str">
        <f t="shared" si="45"/>
        <v>BS561400</v>
      </c>
      <c r="E243" s="116"/>
      <c r="F243" s="149" t="str">
        <f t="shared" si="46"/>
        <v>Services de soutien aux entreprises</v>
      </c>
      <c r="G243" s="22"/>
      <c r="H243" s="150">
        <f t="shared" si="47"/>
        <v>5614</v>
      </c>
      <c r="I243" s="157"/>
    </row>
    <row r="244" spans="1:9" x14ac:dyDescent="0.2">
      <c r="A244" s="22"/>
      <c r="B244" s="129">
        <v>169</v>
      </c>
      <c r="C244" s="119"/>
      <c r="D244" s="120" t="str">
        <f t="shared" si="45"/>
        <v>BS561500</v>
      </c>
      <c r="E244" s="116"/>
      <c r="F244" s="149" t="str">
        <f t="shared" si="46"/>
        <v xml:space="preserve">Services de préparation de voyages et de réservation </v>
      </c>
      <c r="G244" s="22"/>
      <c r="H244" s="150" t="str">
        <f t="shared" si="47"/>
        <v>5615</v>
      </c>
      <c r="I244" s="157"/>
    </row>
    <row r="245" spans="1:9" x14ac:dyDescent="0.2">
      <c r="A245" s="22"/>
      <c r="B245" s="129">
        <v>170</v>
      </c>
      <c r="C245" s="119"/>
      <c r="D245" s="120" t="str">
        <f t="shared" si="45"/>
        <v>BS561600</v>
      </c>
      <c r="E245" s="116"/>
      <c r="F245" s="149" t="str">
        <f t="shared" si="46"/>
        <v xml:space="preserve">Services d'enquêtes et de sécurité </v>
      </c>
      <c r="G245" s="22"/>
      <c r="H245" s="150" t="str">
        <f t="shared" si="47"/>
        <v>5616</v>
      </c>
      <c r="I245" s="157"/>
    </row>
    <row r="246" spans="1:9" x14ac:dyDescent="0.2">
      <c r="A246" s="22"/>
      <c r="B246" s="129">
        <v>171</v>
      </c>
      <c r="C246" s="119"/>
      <c r="D246" s="120" t="str">
        <f t="shared" si="45"/>
        <v>BS561700</v>
      </c>
      <c r="E246" s="116"/>
      <c r="F246" s="149" t="str">
        <f t="shared" si="46"/>
        <v xml:space="preserve">Services relatifs aux bâtiments et aux logements </v>
      </c>
      <c r="G246" s="22"/>
      <c r="H246" s="150" t="str">
        <f t="shared" si="47"/>
        <v>5617</v>
      </c>
      <c r="I246" s="157"/>
    </row>
    <row r="247" spans="1:9" x14ac:dyDescent="0.2">
      <c r="A247" s="22"/>
      <c r="B247" s="129">
        <v>172</v>
      </c>
      <c r="C247" s="119"/>
      <c r="D247" s="120" t="str">
        <f t="shared" si="45"/>
        <v>BS562000</v>
      </c>
      <c r="E247" s="116"/>
      <c r="F247" s="149" t="str">
        <f t="shared" si="46"/>
        <v xml:space="preserve">Services de gestion des déchets et d'assainissement </v>
      </c>
      <c r="G247" s="22"/>
      <c r="H247" s="150" t="str">
        <f t="shared" si="47"/>
        <v>562</v>
      </c>
      <c r="I247" s="157"/>
    </row>
    <row r="248" spans="1:9" x14ac:dyDescent="0.2">
      <c r="A248" s="22"/>
      <c r="B248" s="128"/>
      <c r="C248" s="122"/>
      <c r="D248" s="116"/>
      <c r="E248" s="116"/>
      <c r="F248" s="124"/>
      <c r="G248" s="22"/>
      <c r="H248" s="151"/>
      <c r="I248" s="157"/>
    </row>
    <row r="249" spans="1:9" s="94" customFormat="1" ht="12.75" customHeight="1" x14ac:dyDescent="0.2">
      <c r="A249" s="148"/>
      <c r="B249" s="117">
        <f>B239+1</f>
        <v>36</v>
      </c>
      <c r="C249" s="118"/>
      <c r="D249" s="118" t="str">
        <f>VLOOKUP($B249,Sect_S,3,FALSE)</f>
        <v>BS611A</v>
      </c>
      <c r="E249" s="72"/>
      <c r="F249" s="118" t="str">
        <f>VLOOKUP($B249,Sect_S,4,FALSE)</f>
        <v>Services d'enseignement à but lucratif</v>
      </c>
      <c r="G249" s="148"/>
      <c r="H249" s="118"/>
      <c r="I249" s="96"/>
    </row>
    <row r="250" spans="1:9" ht="22.5" x14ac:dyDescent="0.2">
      <c r="A250" s="22"/>
      <c r="B250" s="129">
        <v>173</v>
      </c>
      <c r="C250" s="119"/>
      <c r="D250" s="120" t="str">
        <f>VLOOKUP($B250,Sect_W,3,FALSE)</f>
        <v>BS611A00</v>
      </c>
      <c r="E250" s="116"/>
      <c r="F250" s="149" t="str">
        <f>VLOOKUP($B250,Sect_W,4,FALSE)</f>
        <v>Établissements d'enseignement et de formation et services de soutien à l'enseignement, à but lucratif</v>
      </c>
      <c r="G250" s="22"/>
      <c r="H250" s="150" t="str">
        <f>VLOOKUP($B250,Sect_W,6,FALSE)</f>
        <v>6114-6117</v>
      </c>
      <c r="I250" s="157"/>
    </row>
    <row r="251" spans="1:9" x14ac:dyDescent="0.2">
      <c r="A251" s="22"/>
      <c r="B251" s="128"/>
      <c r="C251" s="122"/>
      <c r="D251" s="116"/>
      <c r="E251" s="116"/>
      <c r="F251" s="124"/>
      <c r="G251" s="22"/>
      <c r="H251" s="151"/>
      <c r="I251" s="157"/>
    </row>
    <row r="252" spans="1:9" x14ac:dyDescent="0.2">
      <c r="A252" s="148"/>
      <c r="B252" s="117">
        <f>B249+1</f>
        <v>37</v>
      </c>
      <c r="C252" s="118"/>
      <c r="D252" s="118" t="str">
        <f>VLOOKUP($B252,Sect_S,3,FALSE)</f>
        <v>BS6200</v>
      </c>
      <c r="E252" s="72"/>
      <c r="F252" s="118" t="str">
        <f>VLOOKUP($B252,Sect_S,4,FALSE)</f>
        <v>Soins de santé et assistance sociale</v>
      </c>
      <c r="G252" s="148"/>
      <c r="H252" s="118"/>
      <c r="I252" s="157"/>
    </row>
    <row r="253" spans="1:9" x14ac:dyDescent="0.2">
      <c r="A253" s="22"/>
      <c r="B253" s="129">
        <v>174</v>
      </c>
      <c r="C253" s="119"/>
      <c r="D253" s="120" t="str">
        <f>VLOOKUP($B253,Sect_W,3,FALSE)</f>
        <v>BS621100</v>
      </c>
      <c r="E253" s="116"/>
      <c r="F253" s="149" t="str">
        <f>VLOOKUP($B253,Sect_W,4,FALSE)</f>
        <v xml:space="preserve">Cabinets de médecins </v>
      </c>
      <c r="G253" s="22"/>
      <c r="H253" s="150" t="str">
        <f>VLOOKUP($B253,Sect_W,6,FALSE)</f>
        <v>6211</v>
      </c>
      <c r="I253" s="157"/>
    </row>
    <row r="254" spans="1:9" x14ac:dyDescent="0.2">
      <c r="A254" s="22"/>
      <c r="B254" s="129">
        <v>175</v>
      </c>
      <c r="C254" s="119"/>
      <c r="D254" s="120" t="str">
        <f>VLOOKUP($B254,Sect_W,3,FALSE)</f>
        <v>BS621200</v>
      </c>
      <c r="E254" s="116"/>
      <c r="F254" s="149" t="str">
        <f>VLOOKUP($B254,Sect_W,4,FALSE)</f>
        <v xml:space="preserve">Cabinets de dentistes </v>
      </c>
      <c r="G254" s="22"/>
      <c r="H254" s="150" t="str">
        <f>VLOOKUP($B254,Sect_W,6,FALSE)</f>
        <v>6212</v>
      </c>
      <c r="I254" s="157"/>
    </row>
    <row r="255" spans="1:9" x14ac:dyDescent="0.2">
      <c r="A255" s="22"/>
      <c r="B255" s="129">
        <v>176</v>
      </c>
      <c r="C255" s="119"/>
      <c r="D255" s="120" t="str">
        <f>VLOOKUP($B255,Sect_W,3,FALSE)</f>
        <v>BS621A00</v>
      </c>
      <c r="E255" s="116"/>
      <c r="F255" s="149" t="str">
        <f>VLOOKUP($B255,Sect_W,4,FALSE)</f>
        <v xml:space="preserve">Services divers de soins ambulatoires </v>
      </c>
      <c r="G255" s="22"/>
      <c r="H255" s="150" t="str">
        <f>VLOOKUP($B255,Sect_W,6,FALSE)</f>
        <v>6213-6216, 6219</v>
      </c>
      <c r="I255" s="157"/>
    </row>
    <row r="256" spans="1:9" s="94" customFormat="1" ht="22.5" x14ac:dyDescent="0.2">
      <c r="A256" s="22"/>
      <c r="B256" s="129">
        <v>177</v>
      </c>
      <c r="C256" s="119"/>
      <c r="D256" s="120" t="str">
        <f>VLOOKUP($B256,Sect_W,3,FALSE)</f>
        <v>BS623000</v>
      </c>
      <c r="E256" s="116"/>
      <c r="F256" s="149" t="str">
        <f>VLOOKUP($B256,Sect_W,4,FALSE)</f>
        <v xml:space="preserve">Établissements de soins infirmiers et de soins pour bénéficiaires internes </v>
      </c>
      <c r="G256" s="22"/>
      <c r="H256" s="150" t="str">
        <f>VLOOKUP($B256,Sect_W,6,FALSE)</f>
        <v>623</v>
      </c>
      <c r="I256" s="96"/>
    </row>
    <row r="257" spans="1:9" x14ac:dyDescent="0.2">
      <c r="A257" s="22"/>
      <c r="B257" s="129">
        <v>178</v>
      </c>
      <c r="C257" s="119"/>
      <c r="D257" s="120" t="str">
        <f>VLOOKUP($B257,Sect_W,3,FALSE)</f>
        <v>BS624000</v>
      </c>
      <c r="E257" s="116"/>
      <c r="F257" s="149" t="str">
        <f>VLOOKUP($B257,Sect_W,4,FALSE)</f>
        <v xml:space="preserve">Assistance sociale </v>
      </c>
      <c r="G257" s="22"/>
      <c r="H257" s="150" t="str">
        <f>VLOOKUP($B257,Sect_W,6,FALSE)</f>
        <v>624</v>
      </c>
      <c r="I257" s="157"/>
    </row>
    <row r="258" spans="1:9" x14ac:dyDescent="0.2">
      <c r="A258" s="22"/>
      <c r="B258" s="128"/>
      <c r="C258" s="122"/>
      <c r="D258" s="116"/>
      <c r="E258" s="116"/>
      <c r="F258" s="124"/>
      <c r="G258" s="22"/>
      <c r="H258" s="152"/>
      <c r="I258" s="157"/>
    </row>
    <row r="259" spans="1:9" x14ac:dyDescent="0.2">
      <c r="A259" s="148"/>
      <c r="B259" s="117">
        <f>B252+1</f>
        <v>38</v>
      </c>
      <c r="C259" s="118"/>
      <c r="D259" s="118" t="str">
        <f>VLOOKUP($B259,Sect_S,3,FALSE)</f>
        <v>BS7100</v>
      </c>
      <c r="E259" s="72"/>
      <c r="F259" s="118" t="str">
        <f>VLOOKUP($B259,Sect_S,4,FALSE)</f>
        <v>Arts, spectacles et loisirs</v>
      </c>
      <c r="G259" s="148"/>
      <c r="H259" s="118"/>
      <c r="I259" s="157"/>
    </row>
    <row r="260" spans="1:9" ht="22.5" x14ac:dyDescent="0.2">
      <c r="A260" s="22"/>
      <c r="B260" s="129">
        <v>179</v>
      </c>
      <c r="C260" s="119"/>
      <c r="D260" s="120" t="str">
        <f>VLOOKUP($B260,Sect_W,3,FALSE)</f>
        <v>BS71A000</v>
      </c>
      <c r="E260" s="116"/>
      <c r="F260" s="149" t="str">
        <f>VLOOKUP($B260,Sect_W,4,FALSE)</f>
        <v>Arts d'interprétation, sports-spectacles, activités connexes  et établissements du patrimoine</v>
      </c>
      <c r="G260" s="22"/>
      <c r="H260" s="150" t="str">
        <f>VLOOKUP($B260,Sect_W,6,FALSE)</f>
        <v>711,712</v>
      </c>
      <c r="I260" s="157"/>
    </row>
    <row r="261" spans="1:9" x14ac:dyDescent="0.2">
      <c r="A261" s="22"/>
      <c r="B261" s="129">
        <v>180</v>
      </c>
      <c r="C261" s="119"/>
      <c r="D261" s="120" t="str">
        <f>VLOOKUP($B261,Sect_W,3,FALSE)</f>
        <v>BS713200</v>
      </c>
      <c r="E261" s="116"/>
      <c r="F261" s="149" t="str">
        <f>VLOOKUP($B261,Sect_W,4,FALSE)</f>
        <v xml:space="preserve">Jeux de hasard et loteries </v>
      </c>
      <c r="G261" s="22"/>
      <c r="H261" s="150" t="str">
        <f>VLOOKUP($B261,Sect_W,6,FALSE)</f>
        <v>7132</v>
      </c>
      <c r="I261" s="157"/>
    </row>
    <row r="262" spans="1:9" x14ac:dyDescent="0.2">
      <c r="A262" s="22"/>
      <c r="B262" s="129">
        <v>181</v>
      </c>
      <c r="C262" s="119"/>
      <c r="D262" s="120" t="str">
        <f>VLOOKUP($B262,Sect_W,3,FALSE)</f>
        <v>BS713A00</v>
      </c>
      <c r="E262" s="116"/>
      <c r="F262" s="149" t="str">
        <f>VLOOKUP($B262,Sect_W,4,FALSE)</f>
        <v xml:space="preserve">Autres service de divertissement et de loisirs </v>
      </c>
      <c r="G262" s="22"/>
      <c r="H262" s="150" t="str">
        <f>VLOOKUP($B262,Sect_W,6,FALSE)</f>
        <v>7131, 7139</v>
      </c>
      <c r="I262" s="157"/>
    </row>
    <row r="263" spans="1:9" s="94" customFormat="1" ht="12.75" customHeight="1" x14ac:dyDescent="0.2">
      <c r="A263" s="22"/>
      <c r="B263" s="128"/>
      <c r="C263" s="122"/>
      <c r="D263" s="116"/>
      <c r="E263" s="116"/>
      <c r="F263" s="124"/>
      <c r="G263" s="22"/>
      <c r="H263" s="152"/>
      <c r="I263" s="96"/>
    </row>
    <row r="264" spans="1:9" x14ac:dyDescent="0.2">
      <c r="A264" s="148"/>
      <c r="B264" s="117">
        <f>B259+1</f>
        <v>39</v>
      </c>
      <c r="C264" s="118"/>
      <c r="D264" s="118" t="str">
        <f>VLOOKUP($B264,Sect_S,3,FALSE)</f>
        <v>BS7200</v>
      </c>
      <c r="E264" s="72"/>
      <c r="F264" s="125" t="str">
        <f>VLOOKUP($B264,Sect_S,4,FALSE)</f>
        <v>Hébergement et restauration</v>
      </c>
      <c r="G264" s="148"/>
      <c r="H264" s="118"/>
      <c r="I264" s="157"/>
    </row>
    <row r="265" spans="1:9" x14ac:dyDescent="0.2">
      <c r="A265" s="22"/>
      <c r="B265" s="129">
        <v>182</v>
      </c>
      <c r="C265" s="119"/>
      <c r="D265" s="120" t="str">
        <f>VLOOKUP($B265,Sect_W,3,FALSE)</f>
        <v>BS721100</v>
      </c>
      <c r="E265" s="116"/>
      <c r="F265" s="149" t="str">
        <f>VLOOKUP($B265,Sect_W,4,FALSE)</f>
        <v>Hébergement des voyageurs</v>
      </c>
      <c r="G265" s="22"/>
      <c r="H265" s="150" t="str">
        <f>VLOOKUP($B265,Sect_W,6,FALSE)</f>
        <v>7211</v>
      </c>
      <c r="I265" s="157"/>
    </row>
    <row r="266" spans="1:9" s="94" customFormat="1" ht="22.5" x14ac:dyDescent="0.2">
      <c r="A266" s="22"/>
      <c r="B266" s="129">
        <v>183</v>
      </c>
      <c r="C266" s="119"/>
      <c r="D266" s="120" t="str">
        <f>VLOOKUP($B266,Sect_W,3,FALSE)</f>
        <v>BS721A00</v>
      </c>
      <c r="E266" s="116"/>
      <c r="F266" s="149" t="str">
        <f>VLOOKUP($B266,Sect_W,4,FALSE)</f>
        <v>Parcs pour véhicules de plaisance, camps de loisirs, et maisons de chambres et pensions de famille</v>
      </c>
      <c r="G266" s="22"/>
      <c r="H266" s="150" t="str">
        <f>VLOOKUP($B266,Sect_W,6,FALSE)</f>
        <v>7212, 7213</v>
      </c>
      <c r="I266" s="96"/>
    </row>
    <row r="267" spans="1:9" x14ac:dyDescent="0.2">
      <c r="A267" s="22"/>
      <c r="B267" s="129">
        <v>184</v>
      </c>
      <c r="C267" s="119"/>
      <c r="D267" s="120" t="str">
        <f>VLOOKUP($B267,Sect_W,3,FALSE)</f>
        <v>BS722000</v>
      </c>
      <c r="E267" s="116"/>
      <c r="F267" s="149" t="str">
        <f>VLOOKUP($B267,Sect_W,4,FALSE)</f>
        <v xml:space="preserve">Services de restauration et de débits de boissons </v>
      </c>
      <c r="G267" s="22"/>
      <c r="H267" s="150" t="str">
        <f>VLOOKUP($B267,Sect_W,6,FALSE)</f>
        <v>722</v>
      </c>
      <c r="I267" s="157"/>
    </row>
    <row r="268" spans="1:9" x14ac:dyDescent="0.2">
      <c r="A268" s="22"/>
      <c r="B268" s="126"/>
      <c r="C268" s="122"/>
      <c r="D268" s="123"/>
      <c r="E268" s="53"/>
      <c r="F268" s="22"/>
      <c r="G268" s="22"/>
      <c r="H268" s="152"/>
      <c r="I268" s="157"/>
    </row>
    <row r="269" spans="1:9" x14ac:dyDescent="0.2">
      <c r="A269" s="148"/>
      <c r="B269" s="117">
        <f>B264+1</f>
        <v>40</v>
      </c>
      <c r="C269" s="118"/>
      <c r="D269" s="118" t="str">
        <f>VLOOKUP($B269,Sect_S,3,FALSE)</f>
        <v>BS8100</v>
      </c>
      <c r="E269" s="72"/>
      <c r="F269" s="118" t="str">
        <f>VLOOKUP($B269,Sect_S,4,FALSE)</f>
        <v>Autres services</v>
      </c>
      <c r="G269" s="148"/>
      <c r="H269" s="118"/>
      <c r="I269" s="157"/>
    </row>
    <row r="270" spans="1:9" x14ac:dyDescent="0.2">
      <c r="A270" s="22"/>
      <c r="B270" s="129">
        <v>185</v>
      </c>
      <c r="C270" s="119"/>
      <c r="D270" s="120" t="str">
        <f t="shared" ref="D270:D276" si="48">VLOOKUP($B270,Sect_W,3,FALSE)</f>
        <v>BS811100</v>
      </c>
      <c r="E270" s="116"/>
      <c r="F270" s="149" t="str">
        <f t="shared" ref="F270:F276" si="49">VLOOKUP($B270,Sect_W,4,FALSE)</f>
        <v xml:space="preserve">Réparation et entretien de véhicules automobiles </v>
      </c>
      <c r="G270" s="22"/>
      <c r="H270" s="150" t="str">
        <f t="shared" ref="H270:H276" si="50">VLOOKUP($B270,Sect_W,6,FALSE)</f>
        <v>8111</v>
      </c>
      <c r="I270" s="157"/>
    </row>
    <row r="271" spans="1:9" x14ac:dyDescent="0.2">
      <c r="A271" s="22"/>
      <c r="B271" s="129">
        <v>186</v>
      </c>
      <c r="C271" s="119"/>
      <c r="D271" s="120" t="str">
        <f t="shared" si="48"/>
        <v>BS811A00</v>
      </c>
      <c r="E271" s="116"/>
      <c r="F271" s="149" t="str">
        <f t="shared" si="49"/>
        <v>Autres réparations et entretiens</v>
      </c>
      <c r="G271" s="22"/>
      <c r="H271" s="150" t="str">
        <f t="shared" si="50"/>
        <v>8112-8114</v>
      </c>
      <c r="I271" s="157"/>
    </row>
    <row r="272" spans="1:9" ht="22.5" x14ac:dyDescent="0.2">
      <c r="A272" s="22"/>
      <c r="B272" s="129">
        <v>187</v>
      </c>
      <c r="C272" s="119"/>
      <c r="D272" s="120" t="str">
        <f t="shared" si="48"/>
        <v>BS812A00</v>
      </c>
      <c r="E272" s="116"/>
      <c r="F272" s="149" t="str">
        <f t="shared" si="49"/>
        <v>Services de soins personnels et autres services personnels</v>
      </c>
      <c r="G272" s="22"/>
      <c r="H272" s="150" t="str">
        <f t="shared" si="50"/>
        <v>8121, 8129</v>
      </c>
      <c r="I272" s="157"/>
    </row>
    <row r="273" spans="1:9" x14ac:dyDescent="0.2">
      <c r="A273" s="22"/>
      <c r="B273" s="129">
        <v>188</v>
      </c>
      <c r="C273" s="119"/>
      <c r="D273" s="120" t="str">
        <f t="shared" si="48"/>
        <v>BS812200</v>
      </c>
      <c r="E273" s="116"/>
      <c r="F273" s="149" t="str">
        <f t="shared" si="49"/>
        <v>Services funéraires</v>
      </c>
      <c r="G273" s="22"/>
      <c r="H273" s="150">
        <f t="shared" si="50"/>
        <v>8122</v>
      </c>
      <c r="I273" s="157"/>
    </row>
    <row r="274" spans="1:9" x14ac:dyDescent="0.2">
      <c r="A274" s="22"/>
      <c r="B274" s="129">
        <v>189</v>
      </c>
      <c r="C274" s="119"/>
      <c r="D274" s="120" t="str">
        <f t="shared" si="48"/>
        <v>BS812300</v>
      </c>
      <c r="E274" s="116"/>
      <c r="F274" s="149" t="str">
        <f t="shared" si="49"/>
        <v>Services de nettoyage à sec et de blanchissage</v>
      </c>
      <c r="G274" s="22"/>
      <c r="H274" s="150">
        <f t="shared" si="50"/>
        <v>8123</v>
      </c>
      <c r="I274" s="157"/>
    </row>
    <row r="275" spans="1:9" s="94" customFormat="1" ht="12.75" customHeight="1" x14ac:dyDescent="0.2">
      <c r="A275" s="22"/>
      <c r="B275" s="129">
        <v>190</v>
      </c>
      <c r="C275" s="119"/>
      <c r="D275" s="120" t="str">
        <f t="shared" si="48"/>
        <v>BS813000</v>
      </c>
      <c r="E275" s="116"/>
      <c r="F275" s="149" t="str">
        <f t="shared" si="49"/>
        <v>Organismes professionnels et similaires</v>
      </c>
      <c r="G275" s="22"/>
      <c r="H275" s="150" t="str">
        <f t="shared" si="50"/>
        <v>813</v>
      </c>
      <c r="I275" s="96"/>
    </row>
    <row r="276" spans="1:9" x14ac:dyDescent="0.2">
      <c r="A276" s="22"/>
      <c r="B276" s="129">
        <v>191</v>
      </c>
      <c r="C276" s="119"/>
      <c r="D276" s="120" t="str">
        <f t="shared" si="48"/>
        <v>BS814000</v>
      </c>
      <c r="E276" s="116"/>
      <c r="F276" s="149" t="str">
        <f t="shared" si="49"/>
        <v>Ménages privés</v>
      </c>
      <c r="G276" s="22"/>
      <c r="H276" s="150" t="str">
        <f t="shared" si="50"/>
        <v>814</v>
      </c>
      <c r="I276" s="157"/>
    </row>
    <row r="277" spans="1:9" x14ac:dyDescent="0.2">
      <c r="A277" s="22"/>
      <c r="B277" s="126"/>
      <c r="C277" s="122"/>
      <c r="D277" s="123"/>
      <c r="E277" s="53"/>
      <c r="F277" s="22"/>
      <c r="G277" s="22"/>
      <c r="H277" s="152"/>
      <c r="I277" s="157"/>
    </row>
    <row r="278" spans="1:9" x14ac:dyDescent="0.2">
      <c r="A278" s="148"/>
      <c r="B278" s="117">
        <f>B269+1</f>
        <v>41</v>
      </c>
      <c r="C278" s="118"/>
      <c r="D278" s="118" t="str">
        <f>VLOOKUP($B278,Sect_S,3,FALSE)</f>
        <v>NP0000</v>
      </c>
      <c r="E278" s="72"/>
      <c r="F278" s="118" t="str">
        <f>VLOOKUP($B278,Sect_S,4,FALSE)</f>
        <v>Institutions sans but lucratif au service des ménages</v>
      </c>
      <c r="G278" s="148"/>
      <c r="H278" s="118"/>
      <c r="I278" s="157"/>
    </row>
    <row r="279" spans="1:9" x14ac:dyDescent="0.2">
      <c r="A279" s="22"/>
      <c r="B279" s="129">
        <v>192</v>
      </c>
      <c r="C279" s="119"/>
      <c r="D279" s="120" t="str">
        <f t="shared" ref="D279:D285" si="51">VLOOKUP($B279,Sect_W,3,FALSE)</f>
        <v>NP610000</v>
      </c>
      <c r="E279" s="116"/>
      <c r="F279" s="149" t="str">
        <f t="shared" ref="F279:F285" si="52">VLOOKUP($B279,Sect_W,4,FALSE)</f>
        <v>Etablissements d'enseignement sans but lucratif</v>
      </c>
      <c r="G279" s="22"/>
      <c r="H279" s="150" t="str">
        <f t="shared" ref="H279:H285" si="53">VLOOKUP($B279,Sect_W,6,FALSE)</f>
        <v>61</v>
      </c>
      <c r="I279" s="157"/>
    </row>
    <row r="280" spans="1:9" s="94" customFormat="1" ht="12.75" customHeight="1" x14ac:dyDescent="0.2">
      <c r="A280" s="22"/>
      <c r="B280" s="129">
        <v>193</v>
      </c>
      <c r="C280" s="119"/>
      <c r="D280" s="120" t="str">
        <f t="shared" si="51"/>
        <v>NP621000</v>
      </c>
      <c r="E280" s="116"/>
      <c r="F280" s="149" t="str">
        <f t="shared" si="52"/>
        <v>Etablissements de soins ambulatoires sans but lucratif</v>
      </c>
      <c r="G280" s="22"/>
      <c r="H280" s="150" t="str">
        <f t="shared" si="53"/>
        <v>621</v>
      </c>
      <c r="I280" s="96"/>
    </row>
    <row r="281" spans="1:9" x14ac:dyDescent="0.2">
      <c r="A281" s="22"/>
      <c r="B281" s="129">
        <v>194</v>
      </c>
      <c r="C281" s="119"/>
      <c r="D281" s="120" t="str">
        <f t="shared" si="51"/>
        <v>NP624000</v>
      </c>
      <c r="E281" s="116"/>
      <c r="F281" s="149" t="str">
        <f t="shared" si="52"/>
        <v>Etablissements d'assistance sociale sans but lucratif</v>
      </c>
      <c r="G281" s="22"/>
      <c r="H281" s="150" t="str">
        <f t="shared" si="53"/>
        <v>624</v>
      </c>
      <c r="I281" s="157"/>
    </row>
    <row r="282" spans="1:9" x14ac:dyDescent="0.2">
      <c r="A282" s="22"/>
      <c r="B282" s="129">
        <v>195</v>
      </c>
      <c r="C282" s="119"/>
      <c r="D282" s="120" t="str">
        <f t="shared" si="51"/>
        <v>NP710000</v>
      </c>
      <c r="E282" s="116"/>
      <c r="F282" s="149" t="str">
        <f t="shared" si="52"/>
        <v>Arts, spectacles et loisirs, sans but lucratif</v>
      </c>
      <c r="G282" s="22"/>
      <c r="H282" s="150" t="str">
        <f t="shared" si="53"/>
        <v>71</v>
      </c>
      <c r="I282" s="157"/>
    </row>
    <row r="283" spans="1:9" x14ac:dyDescent="0.2">
      <c r="A283" s="22"/>
      <c r="B283" s="129">
        <v>196</v>
      </c>
      <c r="C283" s="119"/>
      <c r="D283" s="120" t="str">
        <f t="shared" si="51"/>
        <v>NP813100</v>
      </c>
      <c r="E283" s="116"/>
      <c r="F283" s="149" t="str">
        <f t="shared" si="52"/>
        <v xml:space="preserve">Organismes religieux </v>
      </c>
      <c r="G283" s="22"/>
      <c r="H283" s="150" t="str">
        <f t="shared" si="53"/>
        <v>8131</v>
      </c>
      <c r="I283" s="157"/>
    </row>
    <row r="284" spans="1:9" ht="22.5" x14ac:dyDescent="0.2">
      <c r="A284" s="22"/>
      <c r="B284" s="129">
        <v>197</v>
      </c>
      <c r="C284" s="119"/>
      <c r="D284" s="120" t="str">
        <f t="shared" si="51"/>
        <v>NP813A00</v>
      </c>
      <c r="E284" s="116"/>
      <c r="F284" s="149" t="str">
        <f t="shared" si="52"/>
        <v>Fondations, groupes de citoyens et organisations professionnelles et similaires</v>
      </c>
      <c r="G284" s="22"/>
      <c r="H284" s="150" t="str">
        <f t="shared" si="53"/>
        <v>8132, 8133, 8134, 8139</v>
      </c>
      <c r="I284" s="157"/>
    </row>
    <row r="285" spans="1:9" ht="22.5" x14ac:dyDescent="0.2">
      <c r="A285" s="22"/>
      <c r="B285" s="129">
        <v>198</v>
      </c>
      <c r="C285" s="119"/>
      <c r="D285" s="120" t="str">
        <f t="shared" si="51"/>
        <v>NP813B00</v>
      </c>
      <c r="E285" s="116"/>
      <c r="F285" s="149" t="str">
        <f t="shared" si="52"/>
        <v>Autres institutions sans but lucratif au service des ménages</v>
      </c>
      <c r="G285" s="22"/>
      <c r="H285" s="150">
        <f t="shared" si="53"/>
        <v>8139</v>
      </c>
      <c r="I285" s="157"/>
    </row>
    <row r="286" spans="1:9" s="94" customFormat="1" ht="12.75" customHeight="1" x14ac:dyDescent="0.2">
      <c r="A286" s="22"/>
      <c r="B286" s="126"/>
      <c r="C286" s="122"/>
      <c r="D286" s="123"/>
      <c r="E286" s="53"/>
      <c r="F286" s="22"/>
      <c r="G286" s="22"/>
      <c r="H286" s="152"/>
      <c r="I286" s="96"/>
    </row>
    <row r="287" spans="1:9" x14ac:dyDescent="0.2">
      <c r="A287" s="148"/>
      <c r="B287" s="117">
        <f>B278+1</f>
        <v>42</v>
      </c>
      <c r="C287" s="118"/>
      <c r="D287" s="118" t="str">
        <f>VLOOKUP($B287,Sect_S,3,FALSE)</f>
        <v>GS9100</v>
      </c>
      <c r="E287" s="72"/>
      <c r="F287" s="118" t="str">
        <f>VLOOKUP($B287,Sect_S,4,FALSE)</f>
        <v>Administrations publiques</v>
      </c>
      <c r="G287" s="148"/>
      <c r="H287" s="118"/>
      <c r="I287" s="157"/>
    </row>
    <row r="288" spans="1:9" ht="22.5" x14ac:dyDescent="0.2">
      <c r="A288" s="22"/>
      <c r="B288" s="129">
        <v>199</v>
      </c>
      <c r="C288" s="119"/>
      <c r="D288" s="120" t="str">
        <f t="shared" ref="D288:D298" si="54">VLOOKUP($B288,Sect_W,3,FALSE)</f>
        <v>GS611100</v>
      </c>
      <c r="E288" s="116"/>
      <c r="F288" s="149" t="str">
        <f t="shared" ref="F288:F298" si="55">VLOOKUP($B288,Sect_W,4,FALSE)</f>
        <v xml:space="preserve">Établissements publics d'enseignement primaire et secondaire </v>
      </c>
      <c r="G288" s="22"/>
      <c r="H288" s="150" t="str">
        <f t="shared" ref="H288:H298" si="56">VLOOKUP($B288,Sect_W,6,FALSE)</f>
        <v>6111</v>
      </c>
      <c r="I288" s="157"/>
    </row>
    <row r="289" spans="1:9" x14ac:dyDescent="0.2">
      <c r="A289" s="22"/>
      <c r="B289" s="129">
        <v>200</v>
      </c>
      <c r="C289" s="119"/>
      <c r="D289" s="120" t="str">
        <f t="shared" si="54"/>
        <v>GS611200</v>
      </c>
      <c r="E289" s="116"/>
      <c r="F289" s="149" t="str">
        <f t="shared" si="55"/>
        <v>Établissements publics d'enseignement collégiale</v>
      </c>
      <c r="G289" s="22"/>
      <c r="H289" s="150" t="str">
        <f t="shared" si="56"/>
        <v>6112</v>
      </c>
      <c r="I289" s="157"/>
    </row>
    <row r="290" spans="1:9" x14ac:dyDescent="0.2">
      <c r="A290" s="22"/>
      <c r="B290" s="129">
        <v>201</v>
      </c>
      <c r="C290" s="119"/>
      <c r="D290" s="120" t="str">
        <f t="shared" si="54"/>
        <v>GS611300</v>
      </c>
      <c r="E290" s="116"/>
      <c r="F290" s="149" t="str">
        <f t="shared" si="55"/>
        <v>Universités</v>
      </c>
      <c r="G290" s="22"/>
      <c r="H290" s="150" t="str">
        <f t="shared" si="56"/>
        <v>6113</v>
      </c>
      <c r="I290" s="157"/>
    </row>
    <row r="291" spans="1:9" x14ac:dyDescent="0.2">
      <c r="A291" s="22"/>
      <c r="B291" s="129">
        <v>202</v>
      </c>
      <c r="C291" s="119"/>
      <c r="D291" s="120" t="str">
        <f t="shared" si="54"/>
        <v>GS611A00</v>
      </c>
      <c r="E291" s="116"/>
      <c r="F291" s="149" t="str">
        <f t="shared" si="55"/>
        <v>Autres établissements publics d'enseignement</v>
      </c>
      <c r="G291" s="22"/>
      <c r="H291" s="150" t="str">
        <f t="shared" si="56"/>
        <v>6114-6117</v>
      </c>
      <c r="I291" s="157"/>
    </row>
    <row r="292" spans="1:9" s="94" customFormat="1" ht="12.75" customHeight="1" x14ac:dyDescent="0.2">
      <c r="A292" s="22"/>
      <c r="B292" s="129">
        <v>203</v>
      </c>
      <c r="C292" s="119"/>
      <c r="D292" s="120" t="str">
        <f t="shared" si="54"/>
        <v>GS622000</v>
      </c>
      <c r="E292" s="116"/>
      <c r="F292" s="149" t="str">
        <f t="shared" si="55"/>
        <v>Hôpitaux</v>
      </c>
      <c r="G292" s="22"/>
      <c r="H292" s="150" t="str">
        <f t="shared" si="56"/>
        <v>622</v>
      </c>
      <c r="I292" s="96"/>
    </row>
    <row r="293" spans="1:9" ht="22.5" x14ac:dyDescent="0.2">
      <c r="A293" s="22"/>
      <c r="B293" s="129">
        <v>204</v>
      </c>
      <c r="C293" s="119"/>
      <c r="D293" s="120" t="str">
        <f t="shared" si="54"/>
        <v>GS623000</v>
      </c>
      <c r="E293" s="116"/>
      <c r="F293" s="149" t="str">
        <f t="shared" si="55"/>
        <v>Établissements publics de soins pour bénéficiaires internes</v>
      </c>
      <c r="G293" s="22"/>
      <c r="H293" s="150" t="str">
        <f t="shared" si="56"/>
        <v>623</v>
      </c>
      <c r="I293" s="157"/>
    </row>
    <row r="294" spans="1:9" x14ac:dyDescent="0.2">
      <c r="A294" s="22"/>
      <c r="B294" s="129">
        <v>205</v>
      </c>
      <c r="C294" s="119"/>
      <c r="D294" s="120" t="str">
        <f t="shared" si="54"/>
        <v>GS911100</v>
      </c>
      <c r="E294" s="116"/>
      <c r="F294" s="149" t="str">
        <f t="shared" si="55"/>
        <v>Services de défense</v>
      </c>
      <c r="G294" s="22"/>
      <c r="H294" s="150" t="str">
        <f t="shared" si="56"/>
        <v>9111</v>
      </c>
      <c r="I294" s="157"/>
    </row>
    <row r="295" spans="1:9" x14ac:dyDescent="0.2">
      <c r="A295" s="22"/>
      <c r="B295" s="129">
        <v>206</v>
      </c>
      <c r="C295" s="119"/>
      <c r="D295" s="120" t="str">
        <f t="shared" si="54"/>
        <v>GS911A00</v>
      </c>
      <c r="E295" s="116"/>
      <c r="F295" s="149" t="str">
        <f t="shared" si="55"/>
        <v>Autres services d'administration fédérale</v>
      </c>
      <c r="G295" s="22"/>
      <c r="H295" s="150" t="str">
        <f t="shared" si="56"/>
        <v>9112-9119</v>
      </c>
      <c r="I295" s="157"/>
    </row>
    <row r="296" spans="1:9" x14ac:dyDescent="0.2">
      <c r="A296" s="22"/>
      <c r="B296" s="129">
        <v>207</v>
      </c>
      <c r="C296" s="119"/>
      <c r="D296" s="120" t="str">
        <f t="shared" si="54"/>
        <v>GS912000</v>
      </c>
      <c r="E296" s="116"/>
      <c r="F296" s="149" t="str">
        <f t="shared" si="55"/>
        <v>Autres services d'administration provinciale</v>
      </c>
      <c r="G296" s="22"/>
      <c r="H296" s="150" t="str">
        <f t="shared" si="56"/>
        <v>912</v>
      </c>
      <c r="I296" s="157"/>
    </row>
    <row r="297" spans="1:9" x14ac:dyDescent="0.2">
      <c r="A297" s="22"/>
      <c r="B297" s="129">
        <v>208</v>
      </c>
      <c r="C297" s="119"/>
      <c r="D297" s="120" t="str">
        <f t="shared" si="54"/>
        <v>GS913000</v>
      </c>
      <c r="E297" s="116"/>
      <c r="F297" s="149" t="str">
        <f t="shared" si="55"/>
        <v>Autres services d'administration locale</v>
      </c>
      <c r="G297" s="22"/>
      <c r="H297" s="150" t="str">
        <f t="shared" si="56"/>
        <v>913</v>
      </c>
      <c r="I297" s="157"/>
    </row>
    <row r="298" spans="1:9" x14ac:dyDescent="0.2">
      <c r="A298" s="22"/>
      <c r="B298" s="129">
        <v>209</v>
      </c>
      <c r="C298" s="119"/>
      <c r="D298" s="120" t="str">
        <f t="shared" si="54"/>
        <v>GS914000</v>
      </c>
      <c r="E298" s="116"/>
      <c r="F298" s="149" t="str">
        <f t="shared" si="55"/>
        <v>Autres services d'administration autochtone</v>
      </c>
      <c r="G298" s="22"/>
      <c r="H298" s="150" t="str">
        <f t="shared" si="56"/>
        <v>914</v>
      </c>
      <c r="I298" s="157"/>
    </row>
    <row r="299" spans="1:9" s="94" customFormat="1" ht="6" customHeight="1" thickBot="1" x14ac:dyDescent="0.25">
      <c r="A299" s="79"/>
      <c r="B299" s="79"/>
      <c r="C299" s="80"/>
      <c r="D299" s="79"/>
      <c r="E299" s="79"/>
      <c r="F299" s="81"/>
      <c r="G299" s="81"/>
      <c r="H299" s="81"/>
      <c r="I299" s="96"/>
    </row>
    <row r="300" spans="1:9" ht="6" customHeight="1" x14ac:dyDescent="0.2">
      <c r="A300" s="49"/>
      <c r="B300" s="53"/>
      <c r="C300" s="83"/>
      <c r="D300" s="53"/>
      <c r="E300" s="53"/>
      <c r="F300" s="49"/>
      <c r="G300" s="49"/>
      <c r="H300" s="49"/>
      <c r="I300" s="157"/>
    </row>
    <row r="301" spans="1:9" x14ac:dyDescent="0.2">
      <c r="A301" s="49"/>
      <c r="B301" s="51" t="s">
        <v>468</v>
      </c>
      <c r="C301" s="153" t="s">
        <v>469</v>
      </c>
      <c r="D301" s="53"/>
      <c r="E301" s="49"/>
      <c r="F301" s="49"/>
      <c r="G301" s="49"/>
      <c r="H301" s="49"/>
      <c r="I301" s="157"/>
    </row>
    <row r="302" spans="1:9" x14ac:dyDescent="0.2">
      <c r="A302" s="84"/>
      <c r="B302" s="84"/>
      <c r="C302" s="52" t="s">
        <v>785</v>
      </c>
      <c r="D302" s="53"/>
      <c r="E302" s="53"/>
      <c r="F302" s="84"/>
      <c r="G302" s="84"/>
      <c r="H302" s="84"/>
      <c r="I302" s="157"/>
    </row>
  </sheetData>
  <mergeCells count="1">
    <mergeCell ref="F239:H239"/>
  </mergeCells>
  <phoneticPr fontId="14" type="noConversion"/>
  <pageMargins left="0.78740157480314965" right="0.39370078740157483" top="0.78740157480314965" bottom="0.78740157480314965" header="0.51181102362204722" footer="0.51181102362204722"/>
  <pageSetup paperSize="133" scale="98" fitToHeight="9" orientation="portrait" r:id="rId1"/>
  <headerFooter alignWithMargins="0">
    <oddHeader>&amp;R&amp;P</oddHeader>
  </headerFooter>
  <rowBreaks count="5" manualBreakCount="5">
    <brk id="63" min="1" max="7" man="1"/>
    <brk id="108" min="1" max="7" man="1"/>
    <brk id="147" min="1" max="7" man="1"/>
    <brk id="206" min="1" max="7" man="1"/>
    <brk id="248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38</vt:i4>
      </vt:variant>
    </vt:vector>
  </HeadingPairs>
  <TitlesOfParts>
    <vt:vector size="51" baseType="lpstr">
      <vt:lpstr>Informations générales</vt:lpstr>
      <vt:lpstr>Produits niveau détaillé (W)</vt:lpstr>
      <vt:lpstr>Secteurs  W et Sous-secteurs Z</vt:lpstr>
      <vt:lpstr>Rubriques Demande Finale</vt:lpstr>
      <vt:lpstr>Demandeurs</vt:lpstr>
      <vt:lpstr>Sect_S</vt:lpstr>
      <vt:lpstr>Sect_W</vt:lpstr>
      <vt:lpstr>Sect_Z</vt:lpstr>
      <vt:lpstr>Sect_S&amp;W</vt:lpstr>
      <vt:lpstr>Dfin_W</vt:lpstr>
      <vt:lpstr>Produits_S</vt:lpstr>
      <vt:lpstr>Produits_W</vt:lpstr>
      <vt:lpstr>Produits_S&amp;W</vt:lpstr>
      <vt:lpstr>'Produits_S&amp;W'!Bien_S</vt:lpstr>
      <vt:lpstr>Bien_W</vt:lpstr>
      <vt:lpstr>Demandeurs!Impression_des_titres</vt:lpstr>
      <vt:lpstr>Dfin_W!Impression_des_titres</vt:lpstr>
      <vt:lpstr>'Produits niveau détaillé (W)'!Impression_des_titres</vt:lpstr>
      <vt:lpstr>Produits_S!Impression_des_titres</vt:lpstr>
      <vt:lpstr>'Produits_S&amp;W'!Impression_des_titres</vt:lpstr>
      <vt:lpstr>Produits_W!Impression_des_titres</vt:lpstr>
      <vt:lpstr>'Rubriques Demande Finale'!Impression_des_titres</vt:lpstr>
      <vt:lpstr>'Sect_S&amp;W'!Impression_des_titres</vt:lpstr>
      <vt:lpstr>Sect_W!Impression_des_titres</vt:lpstr>
      <vt:lpstr>Sect_Z!Impression_des_titres</vt:lpstr>
      <vt:lpstr>'Secteurs  W et Sous-secteurs Z'!Impression_des_titres</vt:lpstr>
      <vt:lpstr>Quest_Biens</vt:lpstr>
      <vt:lpstr>Quest_Dfin</vt:lpstr>
      <vt:lpstr>Quest_Sect_W</vt:lpstr>
      <vt:lpstr>Sect_S</vt:lpstr>
      <vt:lpstr>Sect_W</vt:lpstr>
      <vt:lpstr>Demandeurs!Sect_WD</vt:lpstr>
      <vt:lpstr>Sect_Z</vt:lpstr>
      <vt:lpstr>Demandeurs!TabTrie</vt:lpstr>
      <vt:lpstr>'Produits_S&amp;W'!TabTrie</vt:lpstr>
      <vt:lpstr>Sect_W!TabTrie</vt:lpstr>
      <vt:lpstr>Sect_Z!TabTrie</vt:lpstr>
      <vt:lpstr>'Secteurs  W et Sous-secteurs Z'!TabTrie</vt:lpstr>
      <vt:lpstr>Demandeurs!Zone_d_impression</vt:lpstr>
      <vt:lpstr>Dfin_W!Zone_d_impression</vt:lpstr>
      <vt:lpstr>'Informations générales'!Zone_d_impression</vt:lpstr>
      <vt:lpstr>'Produits niveau détaillé (W)'!Zone_d_impression</vt:lpstr>
      <vt:lpstr>Produits_S!Zone_d_impression</vt:lpstr>
      <vt:lpstr>'Produits_S&amp;W'!Zone_d_impression</vt:lpstr>
      <vt:lpstr>Produits_W!Zone_d_impression</vt:lpstr>
      <vt:lpstr>'Rubriques Demande Finale'!Zone_d_impression</vt:lpstr>
      <vt:lpstr>Sect_S!Zone_d_impression</vt:lpstr>
      <vt:lpstr>'Sect_S&amp;W'!Zone_d_impression</vt:lpstr>
      <vt:lpstr>Sect_W!Zone_d_impression</vt:lpstr>
      <vt:lpstr>Sect_Z!Zone_d_impression</vt:lpstr>
      <vt:lpstr>'Secteurs  W et Sous-secteurs Z'!Zone_d_impression</vt:lpstr>
    </vt:vector>
  </TitlesOfParts>
  <Company>BSQ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VanPhu Nguyen</dc:creator>
  <cp:lastModifiedBy>Sébastien Gagnon</cp:lastModifiedBy>
  <cp:lastPrinted>2020-02-17T16:36:00Z</cp:lastPrinted>
  <dcterms:created xsi:type="dcterms:W3CDTF">2000-06-26T18:50:00Z</dcterms:created>
  <dcterms:modified xsi:type="dcterms:W3CDTF">2020-12-04T14:52:31Z</dcterms:modified>
</cp:coreProperties>
</file>